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Ukupno!$A$2:$J$426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<sst xmlns="http://schemas.openxmlformats.org/spreadsheetml/2006/main" count="15428" uniqueCount="816">
  <si>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</si>
  <si>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</si>
  <si>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</si>
  <si>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</si>
  <si>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</si>
  <si>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</si>
  <si>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</si>
  <si>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</si>
  <si>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</si>
  <si>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</si>
  <si>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</si>
  <si>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</si>
  <si>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</si>
  <si>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</si>
  <si>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</si>
  <si>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</si>
  <si>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</si>
  <si>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</si>
  <si>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</si>
  <si>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OPĆINA GORIČAN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</si>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</sst>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2.75" outlineLevelCol="1"/>
  <cols>
    <col min="1" max="1" width="11" customWidth="1"/>
    <col min="2" max="2" width="66.7142857142857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tabSelected="1" workbookViewId="0">
      <selection activeCell="E26" sqref="E26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9" width="14.7142857142857" style="13" customWidth="1"/>
    <col min="10" max="10" width="8.71428571428571" style="13" customWidth="1"/>
    <col min="11" max="16384" width="14.4285714285714" style="4" customWidth="1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22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spans="1:11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 t="shared" ref="E6:I6" si="0">+E7+E14+E19+E30+E35</f>
        <v>1844630.44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1844630.44</v>
      </c>
      <c r="J6" s="73" t="str">
        <f>IF(H6&lt;&gt;0,IF(I6/H6&gt;=100,"&gt;&gt;100",I6/H6*100),"-")</f>
        <v>-</v>
      </c>
      <c r="K6" s="5"/>
    </row>
    <row r="7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0</v>
      </c>
      <c r="J8" s="73" t="str">
        <f t="shared" si="2"/>
        <v>-</v>
      </c>
      <c r="K8" s="5"/>
    </row>
    <row r="9" s="4" customFormat="1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0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24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1844630.44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1844630.44</v>
      </c>
      <c r="J19" s="73" t="str">
        <f t="shared" si="2"/>
        <v>-</v>
      </c>
      <c r="K19" s="5"/>
    </row>
    <row r="20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4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24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1844630.44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1844630.44</v>
      </c>
      <c r="J25" s="73" t="str">
        <f t="shared" si="2"/>
        <v>-</v>
      </c>
    </row>
    <row r="26" s="6" customFormat="1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1844630.44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1844630.44</v>
      </c>
      <c r="J26" s="73" t="str">
        <f t="shared" si="2"/>
        <v>-</v>
      </c>
      <c r="K26" s="5"/>
    </row>
    <row r="27" s="6" customFormat="1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4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24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24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0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0</v>
      </c>
      <c r="J30" s="73" t="str">
        <f t="shared" si="2"/>
        <v>-</v>
      </c>
    </row>
    <row r="31" s="5" customFormat="1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4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0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4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4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0</v>
      </c>
      <c r="F35" s="36">
        <f t="shared" si="15"/>
        <v>0</v>
      </c>
      <c r="G35" s="36">
        <f t="shared" si="15"/>
        <v>0</v>
      </c>
      <c r="H35" s="36">
        <f t="shared" si="15"/>
        <v>0</v>
      </c>
      <c r="I35" s="36">
        <f t="shared" si="15"/>
        <v>0</v>
      </c>
      <c r="J35" s="73" t="str">
        <f t="shared" si="2"/>
        <v>-</v>
      </c>
      <c r="K35" s="5"/>
    </row>
    <row r="36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0</v>
      </c>
      <c r="F36" s="65">
        <f>'Nacionalno sufinanciranje'!D36</f>
        <v>0</v>
      </c>
      <c r="G36" s="65">
        <f>'Nacionalno sufinanciranje'!E36</f>
        <v>0</v>
      </c>
      <c r="H36" s="67">
        <f t="shared" ref="H36:I38" si="16">D36+F36</f>
        <v>0</v>
      </c>
      <c r="I36" s="67">
        <f t="shared" si="16"/>
        <v>0</v>
      </c>
      <c r="J36" s="73" t="str">
        <f t="shared" si="2"/>
        <v>-</v>
      </c>
      <c r="K36" s="5"/>
    </row>
    <row r="37" ht="24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4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4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56.25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 t="shared" ref="E44:I44" si="21">E45+E56+E94+E113+E122+E154+E165</f>
        <v>0</v>
      </c>
      <c r="F44" s="36">
        <f t="shared" si="21"/>
        <v>0</v>
      </c>
      <c r="G44" s="36">
        <f t="shared" si="21"/>
        <v>0</v>
      </c>
      <c r="H44" s="36">
        <f t="shared" si="21"/>
        <v>0</v>
      </c>
      <c r="I44" s="36">
        <f t="shared" si="21"/>
        <v>0</v>
      </c>
      <c r="J44" s="73" t="str">
        <f t="shared" ref="J44:J107" si="22">IF(H44&lt;&gt;0,IF(I44/H44&gt;=100,"&gt;&gt;100",I44/H44*100),"-")</f>
        <v>-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0</v>
      </c>
      <c r="E45" s="36">
        <f t="shared" si="23"/>
        <v>0</v>
      </c>
      <c r="F45" s="36">
        <f t="shared" si="23"/>
        <v>0</v>
      </c>
      <c r="G45" s="36">
        <f t="shared" si="23"/>
        <v>0</v>
      </c>
      <c r="H45" s="36">
        <f t="shared" si="23"/>
        <v>0</v>
      </c>
      <c r="I45" s="36">
        <f t="shared" si="23"/>
        <v>0</v>
      </c>
      <c r="J45" s="73" t="str">
        <f t="shared" si="22"/>
        <v>-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0</v>
      </c>
      <c r="E46" s="36">
        <f t="shared" si="24"/>
        <v>0</v>
      </c>
      <c r="F46" s="36">
        <f t="shared" si="24"/>
        <v>0</v>
      </c>
      <c r="G46" s="36">
        <f t="shared" si="24"/>
        <v>0</v>
      </c>
      <c r="H46" s="36">
        <f t="shared" si="24"/>
        <v>0</v>
      </c>
      <c r="I46" s="36">
        <f t="shared" si="24"/>
        <v>0</v>
      </c>
      <c r="J46" s="73" t="str">
        <f t="shared" si="22"/>
        <v>-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0</v>
      </c>
      <c r="E47" s="65">
        <f>SUM('510:816'!E47)</f>
        <v>0</v>
      </c>
      <c r="F47" s="65">
        <f>'Nacionalno sufinanciranje'!D47</f>
        <v>0</v>
      </c>
      <c r="G47" s="65">
        <f>'Nacionalno sufinanciranje'!E47</f>
        <v>0</v>
      </c>
      <c r="H47" s="67">
        <f t="shared" ref="H47:I51" si="25">D47+F47</f>
        <v>0</v>
      </c>
      <c r="I47" s="67">
        <f t="shared" si="25"/>
        <v>0</v>
      </c>
      <c r="J47" s="73" t="str">
        <f t="shared" si="22"/>
        <v>-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0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0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0</v>
      </c>
      <c r="E52" s="36">
        <f t="shared" si="26"/>
        <v>0</v>
      </c>
      <c r="F52" s="36">
        <f t="shared" si="26"/>
        <v>0</v>
      </c>
      <c r="G52" s="36">
        <f t="shared" si="26"/>
        <v>0</v>
      </c>
      <c r="H52" s="36">
        <f t="shared" si="26"/>
        <v>0</v>
      </c>
      <c r="I52" s="36">
        <f t="shared" si="26"/>
        <v>0</v>
      </c>
      <c r="J52" s="73" t="str">
        <f t="shared" si="22"/>
        <v>-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0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0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0</v>
      </c>
      <c r="E54" s="65">
        <f>SUM('510:816'!E54)</f>
        <v>0</v>
      </c>
      <c r="F54" s="65">
        <f>'Nacionalno sufinanciranje'!D54</f>
        <v>0</v>
      </c>
      <c r="G54" s="65">
        <f>'Nacionalno sufinanciranje'!E54</f>
        <v>0</v>
      </c>
      <c r="H54" s="67">
        <f t="shared" si="27"/>
        <v>0</v>
      </c>
      <c r="I54" s="67">
        <f t="shared" si="27"/>
        <v>0</v>
      </c>
      <c r="J54" s="73" t="str">
        <f t="shared" si="22"/>
        <v>-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0</v>
      </c>
      <c r="F56" s="36">
        <f t="shared" si="28"/>
        <v>0</v>
      </c>
      <c r="G56" s="36">
        <f t="shared" si="28"/>
        <v>0</v>
      </c>
      <c r="H56" s="36">
        <f t="shared" si="28"/>
        <v>0</v>
      </c>
      <c r="I56" s="36">
        <f t="shared" si="28"/>
        <v>0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0</v>
      </c>
      <c r="F57" s="36">
        <f t="shared" si="29"/>
        <v>0</v>
      </c>
      <c r="G57" s="36">
        <f t="shared" si="29"/>
        <v>0</v>
      </c>
      <c r="H57" s="36">
        <f t="shared" si="29"/>
        <v>0</v>
      </c>
      <c r="I57" s="36">
        <f t="shared" si="29"/>
        <v>0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0</v>
      </c>
      <c r="F58" s="65">
        <f>'Nacionalno sufinanciranje'!D58</f>
        <v>0</v>
      </c>
      <c r="G58" s="65">
        <f>'Nacionalno sufinanciranje'!E58</f>
        <v>0</v>
      </c>
      <c r="H58" s="67">
        <f t="shared" ref="H58:I61" si="30">D58+F58</f>
        <v>0</v>
      </c>
      <c r="I58" s="67">
        <f t="shared" si="30"/>
        <v>0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0</v>
      </c>
      <c r="F59" s="65">
        <f>'Nacionalno sufinanciranje'!D59</f>
        <v>0</v>
      </c>
      <c r="G59" s="65">
        <f>'Nacionalno sufinanciranje'!E59</f>
        <v>0</v>
      </c>
      <c r="H59" s="67">
        <f t="shared" si="30"/>
        <v>0</v>
      </c>
      <c r="I59" s="67">
        <f t="shared" si="30"/>
        <v>0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0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0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0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0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0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0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0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4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0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0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0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4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4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4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4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4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6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24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4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4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4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24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24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4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4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4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4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4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4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4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24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4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4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4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24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4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4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24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24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4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4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4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4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4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0</v>
      </c>
      <c r="F187" s="36">
        <f t="shared" si="84"/>
        <v>0</v>
      </c>
      <c r="G187" s="36">
        <f t="shared" si="84"/>
        <v>0</v>
      </c>
      <c r="H187" s="36">
        <f t="shared" si="84"/>
        <v>0</v>
      </c>
      <c r="I187" s="36">
        <f t="shared" si="84"/>
        <v>0</v>
      </c>
      <c r="J187" s="73" t="str">
        <f t="shared" si="79"/>
        <v>-</v>
      </c>
    </row>
    <row r="188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4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0</v>
      </c>
      <c r="F200" s="36">
        <f t="shared" si="90"/>
        <v>0</v>
      </c>
      <c r="G200" s="36">
        <f t="shared" si="90"/>
        <v>0</v>
      </c>
      <c r="H200" s="36">
        <f t="shared" si="90"/>
        <v>0</v>
      </c>
      <c r="I200" s="36">
        <f t="shared" si="90"/>
        <v>0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24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24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4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24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24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4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4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24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4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4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4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4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4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4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4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4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4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4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24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4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4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4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4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4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4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24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4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4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24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4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5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4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4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4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24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4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4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24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4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4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4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24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4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4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4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4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4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4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4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4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4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4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4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4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4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4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4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4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4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4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4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4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4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4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4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4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4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4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4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4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4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4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4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4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4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24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4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24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0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24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22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2" workbookViewId="0">
      <selection activeCell="E27" sqref="E27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16384" width="14.4285714285714" style="4" customWidth="1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22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1844630.44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1844630.44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1844630.44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>
        <v>1844630.44</v>
      </c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Petra Markač</cp:lastModifiedBy>
  <dcterms:created xsi:type="dcterms:W3CDTF">2025-08-09T19:28:00Z</dcterms:created>
  <cp:lastPrinted>2025-12-18T09:39:00Z</cp:lastPrinted>
  <dcterms:modified xsi:type="dcterms:W3CDTF">2026-02-13T13:34:15Z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AC0683AAD0404BF4AD3CFF31BA864B46_13</vt:lpwstr>
  </property>
  <property fmtid="{D5CDD505-2E9C-101B-9397-08002B2CF9AE}" pid="3" name="KSOProductBuildVer">
    <vt:lpwstr>1033-12.2.0.22549</vt:lpwstr>
  </property>
</Properties>
</file>