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C:\Users\zknovak\Desktop\Moji dokumenti\Provedbeni programi\Goričan\2025\Finalno\"/>
    </mc:Choice>
  </mc:AlternateContent>
  <xr:revisionPtr revIDLastSave="0" documentId="13_ncr:1_{0E3808C9-F34E-4A75-9A36-D798AA3AF18A}" xr6:coauthVersionLast="47" xr6:coauthVersionMax="47" xr10:uidLastSave="{00000000-0000-0000-0000-000000000000}"/>
  <bookViews>
    <workbookView xWindow="25080" yWindow="-690" windowWidth="29040" windowHeight="15990" firstSheet="4" activeTab="4" xr2:uid="{00000000-000D-0000-FFFF-FFFF00000000}"/>
  </bookViews>
  <sheets>
    <sheet name="UPUTE" sheetId="14" state="hidden" r:id="rId1"/>
    <sheet name="PRIORITETNE I REFORMSKE MJERE" sheetId="10" state="hidden" r:id="rId2"/>
    <sheet name="INVESTICIJSKE MJERE" sheetId="12" state="hidden" r:id="rId3"/>
    <sheet name="OSTALE MJERE" sheetId="4" state="hidden" r:id="rId4"/>
    <sheet name="PRILOG 1 " sheetId="28" r:id="rId5"/>
    <sheet name="POKAZATELJI ISHODA" sheetId="1" state="hidden" r:id="rId6"/>
    <sheet name="IZVJEĆE MJERE" sheetId="3" state="hidden" r:id="rId7"/>
    <sheet name="IZVJEŠĆE CILJEVI" sheetId="5" state="hidden" r:id="rId8"/>
    <sheet name="TABLICA RIZIKA" sheetId="13" state="hidden" r:id="rId9"/>
  </sheets>
  <definedNames>
    <definedName name="_Toc39225379" localSheetId="0">UPUTE!$A$1</definedName>
    <definedName name="_Toc39225380" localSheetId="0">UPUTE!$A$10</definedName>
    <definedName name="_xlnm.Print_Titles" localSheetId="2">'INVESTICIJSKE MJERE'!$1:$7</definedName>
    <definedName name="_xlnm.Print_Titles" localSheetId="6">'IZVJEĆE MJERE'!$3:$5</definedName>
    <definedName name="_xlnm.Print_Titles" localSheetId="3">'OSTALE MJERE'!$6:$7</definedName>
    <definedName name="_xlnm.Print_Area" localSheetId="2">'INVESTICIJSKE MJERE'!$A$1:$H$28</definedName>
    <definedName name="_xlnm.Print_Area" localSheetId="6">'IZVJEĆE MJERE'!$A$1:$N$53</definedName>
    <definedName name="_xlnm.Print_Area" localSheetId="7">'IZVJEŠĆE CILJEVI'!$A$1:$H$25</definedName>
    <definedName name="_xlnm.Print_Area" localSheetId="3">'OSTALE MJERE'!$A$1:$J$28</definedName>
    <definedName name="_xlnm.Print_Area" localSheetId="5">'POKAZATELJI ISHODA'!$A$1:$H$10</definedName>
    <definedName name="_xlnm.Print_Area" localSheetId="1">'PRIORITETNE I REFORMSKE MJERE'!$A$1:$M$30</definedName>
  </definedNames>
  <calcPr calcId="191029"/>
</workbook>
</file>

<file path=xl/calcChain.xml><?xml version="1.0" encoding="utf-8"?>
<calcChain xmlns="http://schemas.openxmlformats.org/spreadsheetml/2006/main">
  <c r="J37" i="13" l="1"/>
  <c r="J36" i="13"/>
  <c r="J35" i="13"/>
  <c r="E35" i="13"/>
  <c r="J34" i="13"/>
  <c r="J33" i="13"/>
  <c r="J32" i="13"/>
  <c r="E32" i="13"/>
  <c r="J31" i="13"/>
  <c r="J30" i="13"/>
  <c r="J29" i="13"/>
  <c r="E29" i="13"/>
  <c r="J28" i="13"/>
  <c r="J27" i="13"/>
  <c r="J26" i="13"/>
  <c r="E26" i="13"/>
  <c r="J25" i="13"/>
  <c r="J24" i="13"/>
  <c r="J23" i="13"/>
  <c r="E23" i="13"/>
  <c r="J22" i="13"/>
  <c r="J21" i="13"/>
  <c r="J20" i="13"/>
  <c r="E20" i="13"/>
  <c r="J19" i="13"/>
  <c r="J18" i="13"/>
  <c r="J17" i="13"/>
  <c r="E17" i="13"/>
  <c r="J16" i="13"/>
  <c r="J15" i="13"/>
  <c r="J14" i="13"/>
  <c r="E14" i="13"/>
  <c r="J13" i="13"/>
  <c r="J12" i="13"/>
  <c r="J11" i="13"/>
  <c r="E11" i="13"/>
  <c r="J10" i="13"/>
  <c r="J9" i="13"/>
  <c r="J8" i="13"/>
  <c r="E8" i="13"/>
  <c r="J7" i="13"/>
  <c r="J6" i="13"/>
  <c r="J5" i="13"/>
  <c r="E5" i="13"/>
  <c r="G61" i="28"/>
  <c r="G58" i="28"/>
  <c r="G55" i="28"/>
  <c r="G52" i="28"/>
  <c r="G49" i="28"/>
  <c r="G46" i="28"/>
  <c r="G43" i="28"/>
  <c r="G40" i="28"/>
  <c r="G37" i="28"/>
  <c r="G34" i="28"/>
  <c r="G31" i="28"/>
  <c r="G28" i="28"/>
  <c r="G25" i="28"/>
  <c r="G22" i="28"/>
  <c r="G19" i="28"/>
  <c r="G16" i="28"/>
  <c r="G13" i="28"/>
  <c r="G10" i="28"/>
  <c r="G7"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MRRFEU KT</author>
    <author>MRRFEU</author>
  </authors>
  <commentList>
    <comment ref="A3" authorId="0" shapeId="0" xr:uid="{00000000-0006-0000-0400-000001000000}">
      <text>
        <r>
          <rPr>
            <b/>
            <sz val="9"/>
            <rFont val="Tahoma"/>
            <charset val="238"/>
          </rPr>
          <t>MRRFEU KT:</t>
        </r>
        <r>
          <rPr>
            <sz val="9"/>
            <rFont val="Tahoma"/>
            <charset val="238"/>
          </rPr>
          <t xml:space="preserve">
</t>
        </r>
        <r>
          <rPr>
            <sz val="11"/>
            <rFont val="Tahoma"/>
            <charset val="238"/>
          </rPr>
          <t xml:space="preserve">
Unesite naziv nositelja izrade akta</t>
        </r>
      </text>
    </comment>
    <comment ref="A6" authorId="0" shapeId="0" xr:uid="{00000000-0006-0000-0400-000002000000}">
      <text>
        <r>
          <rPr>
            <b/>
            <sz val="12"/>
            <color rgb="FF000000"/>
            <rFont val="Tahoma"/>
            <charset val="134"/>
          </rPr>
          <t>MRRFEU KT:</t>
        </r>
        <r>
          <rPr>
            <sz val="12"/>
            <color rgb="FF000000"/>
            <rFont val="Tahoma"/>
            <charset val="134"/>
          </rPr>
          <t xml:space="preserve">
Unesite redni broj mjere.</t>
        </r>
      </text>
    </comment>
    <comment ref="B6" authorId="1" shapeId="0" xr:uid="{00000000-0006-0000-0400-000003000000}">
      <text>
        <r>
          <rPr>
            <b/>
            <sz val="14"/>
            <color rgb="FF000000"/>
            <rFont val="Tahoma"/>
            <charset val="238"/>
          </rPr>
          <t>MRRFEU:</t>
        </r>
        <r>
          <rPr>
            <sz val="14"/>
            <color rgb="FF000000"/>
            <rFont val="Tahoma"/>
            <charset val="238"/>
          </rPr>
          <t xml:space="preserve">
Navedite puni naziv hijerarhijski nadređenog akta strateškog planiranja, čiju provedbu podupirete provedbom utvrđene mjere (npr. plan razvoja JP(R)S ili plan razvoja JLS (ako JLS ima usvojeni  plan razvoja JLS).
</t>
        </r>
        <r>
          <rPr>
            <sz val="12"/>
            <color rgb="FF000000"/>
            <rFont val="Tahoma"/>
            <charset val="134"/>
          </rPr>
          <t xml:space="preserve">
</t>
        </r>
      </text>
    </comment>
    <comment ref="C6" authorId="1" shapeId="0" xr:uid="{00000000-0006-0000-0400-000004000000}">
      <text>
        <r>
          <rPr>
            <b/>
            <sz val="14"/>
            <color rgb="FF000000"/>
            <rFont val="Tahoma"/>
            <charset val="238"/>
          </rPr>
          <t>MRRFEU:</t>
        </r>
        <r>
          <rPr>
            <sz val="14"/>
            <color rgb="FF000000"/>
            <rFont val="Tahoma"/>
            <charset val="238"/>
          </rPr>
          <t xml:space="preserve">
Unesite unesite naziv posebnog cilja iz hijerarhijski nadređenog akta strateškog planiranja čijem se ostvarenju doprinosi provedbom mjere. Preuzmite naziv odgovarajućeg posebnog cilja iz Plana razvoja odnosno Akcijskog plana za provedbu plana razvoja JLP(R)S
</t>
        </r>
      </text>
    </comment>
    <comment ref="D6" authorId="1" shapeId="0" xr:uid="{00000000-0006-0000-0400-000005000000}">
      <text>
        <r>
          <rPr>
            <b/>
            <sz val="12"/>
            <color rgb="FF000000"/>
            <rFont val="Tahoma"/>
            <charset val="134"/>
          </rPr>
          <t>MRRFEU:</t>
        </r>
        <r>
          <rPr>
            <sz val="12"/>
            <color rgb="FF000000"/>
            <rFont val="Tahoma"/>
            <charset val="134"/>
          </rPr>
          <t xml:space="preserve">
Navedite šifru i naziv programa (jednog ili više) u proračunu JLPRS na kojima će biti planiran iznos za trošak provedbe navedenog posebnog cilja. 
</t>
        </r>
        <r>
          <rPr>
            <i/>
            <sz val="12"/>
            <color rgb="FF000000"/>
            <rFont val="Tahoma"/>
            <charset val="134"/>
          </rPr>
          <t>(</t>
        </r>
        <r>
          <rPr>
            <b/>
            <sz val="12"/>
            <color rgb="FF000000"/>
            <rFont val="Tahoma"/>
            <charset val="238"/>
          </rPr>
          <t>Preuzeti iz plana razvoja JLPRS odnosno Akcijskog plana za provedbu plana razvoja).</t>
        </r>
      </text>
    </comment>
    <comment ref="E6" authorId="1" shapeId="0" xr:uid="{00000000-0006-0000-0400-000006000000}">
      <text>
        <r>
          <rPr>
            <b/>
            <sz val="14"/>
            <color rgb="FF000000"/>
            <rFont val="Tahoma"/>
            <charset val="238"/>
          </rPr>
          <t>MRRFEU:</t>
        </r>
        <r>
          <rPr>
            <sz val="14"/>
            <color rgb="FF000000"/>
            <rFont val="Tahoma"/>
            <charset val="238"/>
          </rPr>
          <t xml:space="preserve">
Unesite naziv mjere. Obavezno unijeti mjere iz nadležnosti utvrđene u akcijskom planu za provedbu plana razvoja JLP(R)S.
</t>
        </r>
      </text>
    </comment>
    <comment ref="F6" authorId="1" shapeId="0" xr:uid="{00000000-0006-0000-0400-000007000000}">
      <text>
        <r>
          <rPr>
            <b/>
            <sz val="14"/>
            <color rgb="FF000000"/>
            <rFont val="Tahoma"/>
            <charset val="238"/>
          </rPr>
          <t>MRRFEU:</t>
        </r>
        <r>
          <rPr>
            <sz val="14"/>
            <color rgb="FF000000"/>
            <rFont val="Tahoma"/>
            <charset val="238"/>
          </rPr>
          <t xml:space="preserve">
Ukratko opišite svrhu provedbe mjere odnosno način na koji će provedba mjere doprinijeti ostvarenju povezanog posebnog cilja.</t>
        </r>
      </text>
    </comment>
    <comment ref="G6" authorId="1" shapeId="0" xr:uid="{00000000-0006-0000-0400-000008000000}">
      <text>
        <r>
          <rPr>
            <b/>
            <sz val="14"/>
            <color rgb="FF000000"/>
            <rFont val="Tahoma"/>
            <charset val="238"/>
          </rPr>
          <t>MRRFEU:</t>
        </r>
        <r>
          <rPr>
            <sz val="14"/>
            <color rgb="FF000000"/>
            <rFont val="Tahoma"/>
            <charset val="238"/>
          </rPr>
          <t xml:space="preserve">
Unesite iznos ukupno procijenjenog troška  provedbe mjere tijekom cjelokupnog razdoblja provedbe.  </t>
        </r>
      </text>
    </comment>
    <comment ref="H6" authorId="1" shapeId="0" xr:uid="{00000000-0006-0000-0400-000009000000}">
      <text>
        <r>
          <rPr>
            <b/>
            <sz val="14"/>
            <color rgb="FF000000"/>
            <rFont val="Tahoma"/>
            <charset val="238"/>
          </rPr>
          <t>MRRFEU:</t>
        </r>
        <r>
          <rPr>
            <sz val="14"/>
            <color rgb="FF000000"/>
            <rFont val="Tahoma"/>
            <charset val="238"/>
          </rPr>
          <t xml:space="preserve">
Navedite šifru i naziv stavke (aktivnosti/ projekta) u proračunu JLP(R)S na kojima će biti planirana sredstva za provedbu mjere. </t>
        </r>
        <r>
          <rPr>
            <sz val="12"/>
            <color rgb="FF000000"/>
            <rFont val="Tahoma"/>
            <charset val="134"/>
          </rPr>
          <t xml:space="preserve">
</t>
        </r>
      </text>
    </comment>
    <comment ref="I6" authorId="1" shapeId="0" xr:uid="{00000000-0006-0000-0400-00000A000000}">
      <text>
        <r>
          <rPr>
            <b/>
            <sz val="14"/>
            <color rgb="FF000000"/>
            <rFont val="Tahoma"/>
            <charset val="238"/>
          </rPr>
          <t xml:space="preserve">MRRFEU:
</t>
        </r>
        <r>
          <rPr>
            <sz val="14"/>
            <color rgb="FF000000"/>
            <rFont val="Tahoma"/>
            <charset val="238"/>
          </rPr>
          <t>Unijeti naziv upravnog odjela, ustanove/ pravne osobe JLP(R)S koje će biti odgovorno za provedbu navedene mjere.</t>
        </r>
      </text>
    </comment>
    <comment ref="J6" authorId="1" shapeId="0" xr:uid="{00000000-0006-0000-0400-00000B000000}">
      <text>
        <r>
          <rPr>
            <b/>
            <sz val="14"/>
            <color rgb="FF000000"/>
            <rFont val="Tahoma"/>
            <charset val="238"/>
          </rPr>
          <t>MRRFEU:</t>
        </r>
        <r>
          <rPr>
            <sz val="14"/>
            <color rgb="FF000000"/>
            <rFont val="Tahoma"/>
            <charset val="238"/>
          </rPr>
          <t xml:space="preserve">
Unesite odgovarajuću oznaku vrste mjere:
R- reformska (provedba reforme)
I- investicijska (provedba ulaganja)
O- ostale mjere (obavljanje poslova iz samoupravog djelokruga JLP(R)S)</t>
        </r>
      </text>
    </comment>
    <comment ref="K6" authorId="1" shapeId="0" xr:uid="{00000000-0006-0000-0400-00000C000000}">
      <text>
        <r>
          <rPr>
            <b/>
            <sz val="14"/>
            <color rgb="FF000000"/>
            <rFont val="Tahoma"/>
            <charset val="238"/>
          </rPr>
          <t>MRRFEU:</t>
        </r>
        <r>
          <rPr>
            <sz val="14"/>
            <color rgb="FF000000"/>
            <rFont val="Tahoma"/>
            <charset val="238"/>
          </rPr>
          <t xml:space="preserve">
Navedite broj i naziv cilja održivog razvoja UN Agende 2030 (SDG), kojem doprinosi provedba mjere.
Unesite oznaku nije primjenjivo -</t>
        </r>
        <r>
          <rPr>
            <b/>
            <sz val="14"/>
            <color rgb="FF000000"/>
            <rFont val="Tahoma"/>
            <charset val="238"/>
          </rPr>
          <t xml:space="preserve"> n/p</t>
        </r>
        <r>
          <rPr>
            <sz val="14"/>
            <color rgb="FF000000"/>
            <rFont val="Tahoma"/>
            <charset val="238"/>
          </rPr>
          <t xml:space="preserve"> ako mjera ne doprinosi provedbi ciljeva održivog razvoja.</t>
        </r>
      </text>
    </comment>
    <comment ref="L6" authorId="1" shapeId="0" xr:uid="{00000000-0006-0000-0400-00000D000000}">
      <text>
        <r>
          <rPr>
            <b/>
            <sz val="12"/>
            <color rgb="FF000000"/>
            <rFont val="Tahoma"/>
            <charset val="134"/>
          </rPr>
          <t>MRRFEU:</t>
        </r>
        <r>
          <rPr>
            <sz val="12"/>
            <color rgb="FF000000"/>
            <rFont val="Tahoma"/>
            <charset val="134"/>
          </rPr>
          <t xml:space="preserve">
Navedite  ključne aktivnosti nužne za provedbu mjere (preporučeno je utvrditi najviše 5 ključnih aktivnosti za provedbu jedne mjere).</t>
        </r>
      </text>
    </comment>
    <comment ref="M6" authorId="1" shapeId="0" xr:uid="{00000000-0006-0000-0400-00000E000000}">
      <text>
        <r>
          <rPr>
            <b/>
            <sz val="14"/>
            <color rgb="FF000000"/>
            <rFont val="Tahoma"/>
            <charset val="134"/>
          </rPr>
          <t>MRRFEU:</t>
        </r>
        <r>
          <rPr>
            <sz val="14"/>
            <color rgb="FF000000"/>
            <rFont val="Tahoma"/>
            <charset val="134"/>
          </rPr>
          <t xml:space="preserve">
</t>
        </r>
        <r>
          <rPr>
            <sz val="14"/>
            <color rgb="FF000000"/>
            <rFont val="Arial"/>
            <charset val="134"/>
          </rPr>
          <t>Unesite planirani rok postignuća (mjesec, godina)  za svaku pojedinu ključnu aktivnost za provedbu mjere.</t>
        </r>
      </text>
    </comment>
    <comment ref="N6" authorId="1" shapeId="0" xr:uid="{00000000-0006-0000-0400-00000F000000}">
      <text>
        <r>
          <rPr>
            <b/>
            <sz val="14"/>
            <color rgb="FF000000"/>
            <rFont val="Tahoma"/>
            <charset val="238"/>
          </rPr>
          <t>MRRFEU:</t>
        </r>
        <r>
          <rPr>
            <sz val="14"/>
            <color rgb="FF000000"/>
            <rFont val="Tahoma"/>
            <charset val="238"/>
          </rPr>
          <t xml:space="preserve">
Navedite rok (mjesec i godinu) do kojeg se planira provesti mjera.</t>
        </r>
      </text>
    </comment>
    <comment ref="O6" authorId="1" shapeId="0" xr:uid="{00000000-0006-0000-0400-000010000000}">
      <text>
        <r>
          <rPr>
            <b/>
            <sz val="14"/>
            <color rgb="FF000000"/>
            <rFont val="Tahoma"/>
            <charset val="238"/>
          </rPr>
          <t>MRRFEU:</t>
        </r>
        <r>
          <rPr>
            <sz val="14"/>
            <color rgb="FF000000"/>
            <rFont val="Tahoma"/>
            <charset val="238"/>
          </rPr>
          <t xml:space="preserve">
Navedite naziv pokazatelja rezultata definiranog u svrhu praćenja napretka u provedbi mjere (preporučen je unos najviše tri pokazatelja rezultata za praćenje napretka u provedbi jedne mjere) </t>
        </r>
      </text>
    </comment>
    <comment ref="P6" authorId="1" shapeId="0" xr:uid="{00000000-0006-0000-0400-000011000000}">
      <text>
        <r>
          <rPr>
            <b/>
            <sz val="12"/>
            <color rgb="FF000000"/>
            <rFont val="Tahoma"/>
            <charset val="134"/>
          </rPr>
          <t>MRRFEU:</t>
        </r>
        <r>
          <rPr>
            <sz val="12"/>
            <color rgb="FF000000"/>
            <rFont val="Tahoma"/>
            <charset val="134"/>
          </rPr>
          <t xml:space="preserve">
Navedite početnu vrijednost pokazatelja i posljednju godinu podatka o vrijednosti pokazatelja mjere</t>
        </r>
      </text>
    </comment>
    <comment ref="Q6" authorId="1" shapeId="0" xr:uid="{00000000-0006-0000-0400-000012000000}">
      <text>
        <r>
          <rPr>
            <b/>
            <sz val="12"/>
            <color rgb="FF000000"/>
            <rFont val="Tahoma"/>
            <charset val="134"/>
          </rPr>
          <t>MRRFEU:</t>
        </r>
        <r>
          <rPr>
            <sz val="12"/>
            <color rgb="FF000000"/>
            <rFont val="Tahoma"/>
            <charset val="134"/>
          </rPr>
          <t xml:space="preserve">
Navedite ciljanu vrijednost pokazatelja rezultata mjere za prvu godinu provedbe (N+1)</t>
        </r>
      </text>
    </comment>
    <comment ref="R6" authorId="1" shapeId="0" xr:uid="{00000000-0006-0000-0400-000013000000}">
      <text>
        <r>
          <rPr>
            <b/>
            <sz val="12"/>
            <color rgb="FF000000"/>
            <rFont val="Tahoma"/>
            <charset val="134"/>
          </rPr>
          <t>MRRFEU:</t>
        </r>
        <r>
          <rPr>
            <sz val="12"/>
            <color rgb="FF000000"/>
            <rFont val="Tahoma"/>
            <charset val="134"/>
          </rPr>
          <t xml:space="preserve">
Navedite ciljanu vrijednost pokazatelja rezultata mjere za drugu godinu provedbe (N+2)</t>
        </r>
      </text>
    </comment>
    <comment ref="S6" authorId="1" shapeId="0" xr:uid="{00000000-0006-0000-0400-000014000000}">
      <text>
        <r>
          <rPr>
            <b/>
            <sz val="12"/>
            <rFont val="Tahoma"/>
            <charset val="134"/>
          </rPr>
          <t>MRRFEU:</t>
        </r>
        <r>
          <rPr>
            <sz val="12"/>
            <rFont val="Tahoma"/>
            <charset val="134"/>
          </rPr>
          <t xml:space="preserve">
Navedite ciljanu vrijednost pokazatelja rezultata mjere za treću godinu provedbe (N+3)</t>
        </r>
      </text>
    </comment>
    <comment ref="T6" authorId="1" shapeId="0" xr:uid="{00000000-0006-0000-0400-000015000000}">
      <text>
        <r>
          <rPr>
            <b/>
            <sz val="12"/>
            <color rgb="FF000000"/>
            <rFont val="Tahoma"/>
            <charset val="134"/>
          </rPr>
          <t>MRRFEU:</t>
        </r>
        <r>
          <rPr>
            <sz val="12"/>
            <color rgb="FF000000"/>
            <rFont val="Tahoma"/>
            <charset val="134"/>
          </rPr>
          <t xml:space="preserve">
Navedite ciljnu vrijednost pokazatelja rezultata mjere za posljednju godinu provedbe (N+4)
(ukoliko ne planirate provoditi mjeru tijekom određene godine važenja akta unesite n/p - nije primjenjivo)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500-000001000000}">
      <text>
        <r>
          <rPr>
            <b/>
            <sz val="8"/>
            <color indexed="8"/>
            <rFont val="Tahoma"/>
            <charset val="134"/>
          </rPr>
          <t>MinFin:</t>
        </r>
        <r>
          <rPr>
            <sz val="8"/>
            <color indexed="8"/>
            <rFont val="Tahoma"/>
            <charset val="134"/>
          </rPr>
          <t xml:space="preserve">
upisati redni broj i naziv općeg cilja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600-000001000000}">
      <text>
        <r>
          <rPr>
            <b/>
            <sz val="8"/>
            <rFont val="Tahoma"/>
            <charset val="238"/>
          </rPr>
          <t>MinFin:</t>
        </r>
        <r>
          <rPr>
            <sz val="8"/>
            <rFont val="Tahoma"/>
            <charset val="238"/>
          </rPr>
          <t xml:space="preserve">
upisati naziv općeg cilja</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700-000001000000}">
      <text>
        <r>
          <rPr>
            <b/>
            <sz val="8"/>
            <rFont val="Tahoma"/>
            <charset val="238"/>
          </rPr>
          <t>MinFin:</t>
        </r>
        <r>
          <rPr>
            <sz val="8"/>
            <rFont val="Tahoma"/>
            <charset val="238"/>
          </rPr>
          <t xml:space="preserve">
upisati redni broj i naziv općeg cilja</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mfkor</author>
  </authors>
  <commentList>
    <comment ref="B1" authorId="0" shapeId="0" xr:uid="{00000000-0006-0000-0800-000001000000}">
      <text>
        <r>
          <rPr>
            <b/>
            <sz val="8"/>
            <color indexed="8"/>
            <rFont val="Tahoma"/>
            <charset val="134"/>
          </rPr>
          <t>mfkor:</t>
        </r>
        <r>
          <rPr>
            <sz val="8"/>
            <color indexed="8"/>
            <rFont val="Tahoma"/>
            <charset val="134"/>
          </rPr>
          <t xml:space="preserve">
Upisati redni broj i naziv općeg cilja</t>
        </r>
      </text>
    </comment>
  </commentList>
</comments>
</file>

<file path=xl/sharedStrings.xml><?xml version="1.0" encoding="utf-8"?>
<sst xmlns="http://schemas.openxmlformats.org/spreadsheetml/2006/main" count="568" uniqueCount="358">
  <si>
    <t>Elementi provedbenog programa</t>
  </si>
  <si>
    <t>Glavni elementi provedbenog programa su:</t>
  </si>
  <si>
    <r>
      <rPr>
        <b/>
        <sz val="10"/>
        <rFont val="Arial"/>
        <charset val="238"/>
      </rPr>
      <t>1. Mjere</t>
    </r>
    <r>
      <rPr>
        <sz val="10"/>
        <rFont val="Arial"/>
        <charset val="238"/>
      </rPr>
      <t xml:space="preserve"> – kao niz međusobno povezanih aktivnosti i projekata kojima se izravno ostvaruje posebni cilj, a neizravno pridonosi ostvarenju strateškoga cilja, mjere su glavni element provedbenog programa. U provedbenom programu razlikujemo </t>
    </r>
    <r>
      <rPr>
        <b/>
        <sz val="10"/>
        <rFont val="Arial"/>
        <charset val="238"/>
      </rPr>
      <t>prioritetne i reformske mjere,</t>
    </r>
    <r>
      <rPr>
        <sz val="10"/>
        <rFont val="Arial"/>
        <charset val="238"/>
      </rPr>
      <t xml:space="preserve"> koje se razrađuju zbog provedbe ciljeva u Programa Vlade i prioriteta u Nacionalnom programu reformi, te </t>
    </r>
    <r>
      <rPr>
        <b/>
        <sz val="10"/>
        <rFont val="Arial"/>
        <charset val="238"/>
      </rPr>
      <t>ostale mjere</t>
    </r>
    <r>
      <rPr>
        <sz val="10"/>
        <rFont val="Arial"/>
        <charset val="238"/>
      </rPr>
      <t xml:space="preserve"> koje se opisuju u dijelu provedbenog programa koji se odnosi na godišnji program rada te koji je potrebno ažurirati na godišnjoj razini. Osobito zbog višegodišnjeg proračunskog planiranja, programiranja VFO i Europskog plana za oporavak, u provedbenom programu razrađuju se i </t>
    </r>
    <r>
      <rPr>
        <b/>
        <sz val="10"/>
        <rFont val="Arial"/>
        <charset val="238"/>
      </rPr>
      <t>investicijske mjere</t>
    </r>
    <r>
      <rPr>
        <sz val="10"/>
        <rFont val="Arial"/>
        <charset val="238"/>
      </rPr>
      <t xml:space="preserve"> (i.e. investicijski projekti i programi ulaganja) koji mogu obuhvaćati i duže razdoblje provedbe.</t>
    </r>
  </si>
  <si>
    <r>
      <rPr>
        <sz val="10"/>
        <rFont val="Arial"/>
        <charset val="238"/>
      </rPr>
      <t xml:space="preserve">2. </t>
    </r>
    <r>
      <rPr>
        <b/>
        <sz val="10"/>
        <rFont val="Arial"/>
        <charset val="238"/>
      </rPr>
      <t xml:space="preserve">Aktivnosti </t>
    </r>
    <r>
      <rPr>
        <sz val="10"/>
        <rFont val="Arial"/>
        <charset val="238"/>
      </rPr>
      <t>– provedba svake mjere razrađuje se kroz opis aktivnosti za provedbu mjere (kod oblikovanja aktivnosti potrebno se voditi načelom da se upisuje ograničeni broj onih aktivnosti koje predstavljaju ključne točke ostvarenja za svaku mjeru).</t>
    </r>
  </si>
  <si>
    <r>
      <rPr>
        <sz val="10"/>
        <rFont val="Arial"/>
        <charset val="238"/>
      </rPr>
      <t xml:space="preserve">3. </t>
    </r>
    <r>
      <rPr>
        <b/>
        <sz val="10"/>
        <rFont val="Arial"/>
        <charset val="238"/>
      </rPr>
      <t>Projekti</t>
    </r>
    <r>
      <rPr>
        <sz val="10"/>
        <rFont val="Arial"/>
        <charset val="238"/>
      </rPr>
      <t xml:space="preserve"> – projekti mogu biti povezani s provedbom mjere ili zasebni projekti povezani s provedbom Programa Vlade ili strateških projekata koji su identificirani u Nacionalnim planovima ili Planovima razvoja županija, gradova i općina.</t>
    </r>
  </si>
  <si>
    <r>
      <rPr>
        <sz val="10"/>
        <rFont val="Arial"/>
        <charset val="238"/>
      </rPr>
      <t xml:space="preserve">4. </t>
    </r>
    <r>
      <rPr>
        <b/>
        <sz val="10"/>
        <rFont val="Arial"/>
        <charset val="238"/>
      </rPr>
      <t xml:space="preserve">Pokazatelji rezultata - </t>
    </r>
    <r>
      <rPr>
        <sz val="10"/>
        <rFont val="Arial"/>
        <charset val="238"/>
      </rPr>
      <t xml:space="preserve">provedba mjera prati se pokazateljima rezultata. Za svaku mjeru potrebno je definirati od 1 do najviše 3 pokazatelja rezultata. Aktivnosti i projekti prate se neposrednim pokazateljima rezultata. </t>
    </r>
  </si>
  <si>
    <t xml:space="preserve">Svaku mjeru iz Provedbenog programa potrebno je dovesti u direktnu vezu s jednim posebnim ciljem iz Nacionalnog plana TDU ili Plana razvoja županije, grada ili općine. Pri tom, je važno procijeniti i opisati koliko i na koji način predložena mjera pridonosi ispunjenju ciljane vrijednosti pokazatelja ishoda odabranog za pojedini posebni cilj. </t>
  </si>
  <si>
    <t xml:space="preserve">Za svaku mjeru, aktivnost i projekt definiraju se rokovi, nositelji provedbe, financijska sredstva potrebna za provedbu, te pokazatelji rezultata (polazni i ciljani na kraju razdoblja provedbe). </t>
  </si>
  <si>
    <t>Pravila za povezivanje provedbenog programa i financijskog plana (proračuna)</t>
  </si>
  <si>
    <t>Provedbeni program i financijski plan (proračun) su povezani. Poveznica se ostvaruje na razini posebnog cilja i proračunskog programa te aktivnosti i projekata za provedbu mjera. Prilikom izrade provedbenog programa potrebno je slijediti sljedeća pravila za povezivanje s financijskim planom (proračunom):</t>
  </si>
  <si>
    <t>1. Posebni cilj se može financirati iz jednog ili više proračunskih programa. Proračunski program ne može financirati više od jednog posebnog cilja.</t>
  </si>
  <si>
    <t>2. Posebni cilj je potrebno razraditi na mjere, dozvoljeno je utvrditi najviše 7 mjera za jedan posebni cilj.</t>
  </si>
  <si>
    <r>
      <rPr>
        <sz val="10"/>
        <rFont val="Arial"/>
        <charset val="238"/>
      </rPr>
      <t xml:space="preserve">3. Jedna ili više mjera, utvrđene za provedbu jednog posebnog cilja, </t>
    </r>
    <r>
      <rPr>
        <u/>
        <sz val="10"/>
        <rFont val="Arial"/>
        <charset val="238"/>
      </rPr>
      <t>mogu</t>
    </r>
    <r>
      <rPr>
        <sz val="10"/>
        <rFont val="Arial"/>
        <charset val="238"/>
      </rPr>
      <t xml:space="preserve"> biti </t>
    </r>
    <r>
      <rPr>
        <u/>
        <sz val="10"/>
        <rFont val="Arial"/>
        <charset val="238"/>
      </rPr>
      <t>financirane</t>
    </r>
    <r>
      <rPr>
        <sz val="10"/>
        <rFont val="Arial"/>
        <charset val="238"/>
      </rPr>
      <t xml:space="preserve"> samo iz jednog proračunskog programa.</t>
    </r>
  </si>
  <si>
    <t xml:space="preserve">4. Jedna mjera može biti razrađena na više aktivnosti i projekata koje se mogu financirati iz samo jednog proračunskog programa. Jedna aktivnost/projekt u proračunu ne može financirati provedbu više od jedne mjere. </t>
  </si>
  <si>
    <t xml:space="preserve">5. Za posebne ciljeve moraju biti definirani pokazatelji ishoda.  Optimalno je identificirati jedan do dva pokazatelja po posebnom cilju, a najviše tri. </t>
  </si>
  <si>
    <t>6. Svaka mjera definirana za provedbu određenog posebnog cilja, mora imati i svoj pokazatelj rezultata. Dozvoljeno je definirati najviše 3 pokazatelja rezultata po određenoj mjeri (optimalno jedan do dva). Više različitih mjera ne mogu imati isti pokazatelj rezultata.</t>
  </si>
  <si>
    <t xml:space="preserve">Preporuke Vijeća EU za Hrvatsku 2020. </t>
  </si>
  <si>
    <t xml:space="preserve">1a. U skladu s općom klauzulom o odstupanju, poduzeti sve potrebne mjere i učinkovito
odgovoriti na pandemiju, održati gospodarstvo i pružiti potporu oporavku koji će
uslijediti. Kada to gospodarski uvjeti dopuste, provoditi fiskalne politike s ciljem
postizanja razboritih srednjoročnih fiskalnih pozicija i osiguravanja održivosti duga,
uz istodobno poticanje ulaganja. </t>
  </si>
  <si>
    <t xml:space="preserve">1b. Unaprijediti otpornost zdravstvenog sustava.
Promicati uravnoteženu zemljopisnu raspodjelu zdravstvenih radnika i ustanova i
bližu suradnju upravnih tijela na svim razinama i ulaganja u e-zdravstvo. </t>
  </si>
  <si>
    <t xml:space="preserve">2a. Ojačati mjere i institucije tržišta rada i poboljšati adekvatnost naknada za
nezaposlene i minimalne zajamčene naknade. </t>
  </si>
  <si>
    <t xml:space="preserve">2b. Povećati pristup digitalnoj
infrastrukturi i uslugama. </t>
  </si>
  <si>
    <t xml:space="preserve">2c. Promicati stjecanje vještina. </t>
  </si>
  <si>
    <t>3a. Nastaviti provoditi mjere kojima se malim i srednjim poduzećima i samozaposlenim
osobama osigurava dodatna likvidnost.</t>
  </si>
  <si>
    <t xml:space="preserve">3b.  Dodatno smanjiti parafiskalne namete i
regulatorna ograničenja tržišta roba i usluga. </t>
  </si>
  <si>
    <t xml:space="preserve">3c. Dati prednost provedbi i financiranju
već razrađenih projekata javnih ulaganja i promicati privatna ulaganja za potporu
oporavku gospodarstva. Usmjeriti ulaganja u zelenu i digitalnu tranziciju, osobito u
okolišnu infrastrukturu, održiv gradski i željeznički promet, čistu i učinkovitu
proizvodnju i korištenje energije te širokopojasni brzi internet. </t>
  </si>
  <si>
    <t xml:space="preserve">4a. Povećati učinkovitost i kapacitet javne uprave za izradu i provedbu javnih projekata i
politika na središnjoj i lokalnoj razini. </t>
  </si>
  <si>
    <t>4b. Unaprijediti učinkovitost pravosuđa.</t>
  </si>
  <si>
    <t>Globalni ciljevi održivog razvoja Un Agenda 2030</t>
  </si>
  <si>
    <t>Cilj 1. Iskorijeniti siromaštvo svuda i u svim oblicima</t>
  </si>
  <si>
    <t>Cilj 2. Iskorijeniti glad, postići sigurnost hrane i poboljšanu
ishranu te promovirati održivu poljoprivredu</t>
  </si>
  <si>
    <t>Cilj 3. Zdravlje - Osigurati zdrav život i promovirati blagostanje za
ljude svih generacija</t>
  </si>
  <si>
    <t>Cilj 4. Osigurati uključivo i kvalitetno obrazovanje te promovirati
mogućnosti cjeloživotnog učenja</t>
  </si>
  <si>
    <t>Cilj 5. Postići rodnu ravnopravnost i osnažiti sve žene i djevojke</t>
  </si>
  <si>
    <t xml:space="preserve">Cilj 6. Osigurati pristup pitkoj vodi za sve, održivo upravljati
vodama te osigurati higijenske uvjete za sve </t>
  </si>
  <si>
    <t>Cilj 7. Osigurati pristup pouzdanoj, održivoj i suvremenoj energiji
po pristupačnim cijenama za sve</t>
  </si>
  <si>
    <t>Cilj 8. Promovirati uključiv i održiv gospodarski rast, punu
zaposlenost i dostojanstven rad za sve</t>
  </si>
  <si>
    <t>Cilj 9. Izgraditi prilagodljivu infrastrukturu, promovirati uključivu i
održivu industrijalizaciju i poticati inovativnost</t>
  </si>
  <si>
    <t>Cilj 10. Smanjiti nejednakost unutar i između država</t>
  </si>
  <si>
    <t>Cilj 11. Učiniti gradove i naselja uključivim, sigurnim,
prilagodljivim i održivim</t>
  </si>
  <si>
    <t>Cilj 12. Osigurati održive oblike potrošnje i proizvodnje</t>
  </si>
  <si>
    <t>Cilj 13. Poduzeti hitne akcije u borbi protiv klimatskih promjena i
njihovih posljedica</t>
  </si>
  <si>
    <t>Cilj 14. Očuvati i održivo koristiti oceane, mora i morske resurse
za održiv razvoj</t>
  </si>
  <si>
    <t>Cilj 15. Zaštititi, uspostaviti i promovirati održivo korištenje
kopnenih ekosustava, održivo upravljati šumama, suzbiti
dezertifikaciju, zaustaviti degradaciju tla te spriječiti uništavanje
biološke raznolikosti</t>
  </si>
  <si>
    <t>Cilj 16. Promovirati miroljubiva i uključiva društva za održivi
razvoj, osigurati pristup pravdi za sve i izgraditi učinkovite,
odgovorne i uključive institucije na svim razinama</t>
  </si>
  <si>
    <t>Cilj 17. Ojačati načine provedbe te učvrstiti globalno partnerstvo
za održivi razvo</t>
  </si>
  <si>
    <t>Strateški cilj iz akta SP / Cilj ekonomske politike:</t>
  </si>
  <si>
    <t>Pokazatelj učinka:</t>
  </si>
  <si>
    <t>Početna vrijednost:</t>
  </si>
  <si>
    <t>Ciljna vrijednost:</t>
  </si>
  <si>
    <t>Posebni cilj iz akta SP / Prioritet iz Programa Vlade:</t>
  </si>
  <si>
    <t>Posebni cilj iz akta SP / Prioritet iz Programa Vlade</t>
  </si>
  <si>
    <t xml:space="preserve">Pokazatelj ishoda: </t>
  </si>
  <si>
    <t>Program u državnom proračunu:</t>
  </si>
  <si>
    <t>Program u državnom proračunu</t>
  </si>
  <si>
    <t>PRIORITETNA ili REFORMSKA MJERA</t>
  </si>
  <si>
    <t>OKVIR ZA PRAĆENJE</t>
  </si>
  <si>
    <t>Oznaka P/R)</t>
  </si>
  <si>
    <r>
      <rPr>
        <b/>
        <u/>
        <sz val="11"/>
        <rFont val="Arial"/>
        <charset val="134"/>
      </rPr>
      <t>CSR</t>
    </r>
    <r>
      <rPr>
        <b/>
        <sz val="11"/>
        <rFont val="Arial"/>
        <charset val="134"/>
      </rPr>
      <t xml:space="preserve">
SDG</t>
    </r>
  </si>
  <si>
    <t>Naziv mjere</t>
  </si>
  <si>
    <t>Cilj mjere</t>
  </si>
  <si>
    <t>Trošak provedbe (u HRK)</t>
  </si>
  <si>
    <t>Aktivnost ili projekt u Državnom proračunu</t>
  </si>
  <si>
    <t>Pravni/upravni instrumenti provedbe mjere</t>
  </si>
  <si>
    <t>Ključne točke ostvarenja</t>
  </si>
  <si>
    <t>Rok provedbe 
(mj-godina)</t>
  </si>
  <si>
    <t>Pokazatelj rezultata (i mjerna jedinica)</t>
  </si>
  <si>
    <t>Polazna vrijednost</t>
  </si>
  <si>
    <t>Ciljana
vrijednost
2021.</t>
  </si>
  <si>
    <t>Ciljana
vrijednost
2022.</t>
  </si>
  <si>
    <t>Ciljana
vrijednost
2023.</t>
  </si>
  <si>
    <t>Ciljana
vrijednost
2024.</t>
  </si>
  <si>
    <t>UPUTE ZA POPUNJAVANJE:</t>
  </si>
  <si>
    <t>U Strateški cilj se upisuje naziv strateškog cilja čijem će se ostvarenju doprinijeti provođenjem  utvrđene prioritetne ili reformske mjere.</t>
  </si>
  <si>
    <t xml:space="preserve">U Pokazatelj učinka upisuje se naziv pokazatelja učinka pomoću kojeg se mjeri ostvarenje strateškog cilja. Pokazatelj učinka odabire se iz biblioteke pokazatelja. </t>
  </si>
  <si>
    <t>U Posebni cilj se upisuje naziv posebnog cilja čijem će se ostvarenju doprinijeti provođenjem  utvrđene prioritetne ili reformske mjere.</t>
  </si>
  <si>
    <t xml:space="preserve">U Pokazatelj ishoda upisuje se naziv pokazatelja ishoda pomoću kojeg se mjeri ostvarenje posebnog cilja. Pokazatelj ishoda odabire se iz biblioteke pokazatelja. </t>
  </si>
  <si>
    <t xml:space="preserve">Strateški ciljevi i pokazatelji učinka prenose se iz relevantnih dugoročnih akata strateškog planiranja. Posebni ciljevi i pokazatelji ishoda prenose se iz relevantnih srednjoročnih akata strateškog planiranja. </t>
  </si>
  <si>
    <r>
      <rPr>
        <sz val="11"/>
        <rFont val="Arial"/>
        <charset val="238"/>
      </rPr>
      <t xml:space="preserve">U Program u državnom proračunu upisuje se šifra i naziv programa državnog proračuna u okviru kojeg se osiguravaju sredstva za provedbu tog posebnog cilja. Ukoliko se radi o novom programu koji je potrebno otvoriti radi poštivanja novih pravila povezivanja ciljeva iz akata strateškog planiranja s proračunom, tada je potrebno upisati </t>
    </r>
    <r>
      <rPr>
        <sz val="11"/>
        <color indexed="10"/>
        <rFont val="Arial"/>
        <charset val="238"/>
      </rPr>
      <t>NOVO</t>
    </r>
  </si>
  <si>
    <t>U Prioritetnu ili Reformsku mjeru se upisuje oznaka mjere (P= prioritetna mjera je ona koja je izravno i nedvosmisleno povezana s provedbom prioriteta iz Programa Vlade; R=reformska mjera je ona mjera koja je izravno i nedvosmisleno povezana s provedbom reformskih ciljeva sukladno Nacionalnom programu refromi 2020.), poveznica s preporukama Vijeća EU za Hrvatsku (CSR) i Ciljeva održivog razvoja (SDG) - vidjeti list "Upute",  te naziv mjere.</t>
  </si>
  <si>
    <t>U Cilj mjere pobliže se upisuje cilj prioritetne ili reformske mjere.</t>
  </si>
  <si>
    <t>U Trošak provedbe mjere upisuju se očekivani rashodi (u milijunima kuna) koji su potrebni za provedbu mjere do kraja njezine provedbe (najduže 4 godine).  Također se ovdje može naznačiti iznos očekivanog doprinosa iz fondova Europske unije provedbi ove prioritetne ili reformske mjere, naravno samo ako se isti uistinu i očekuje.</t>
  </si>
  <si>
    <r>
      <rPr>
        <sz val="11"/>
        <rFont val="Arial"/>
        <charset val="238"/>
      </rPr>
      <t xml:space="preserve">U Aktivnost/projekt u državnom proračunu se upisuje šifra i naziv aktivnosti/projekta državnog proračuna u okviru koje se osiguravaju sredstva za provedbu te reformske mjere. Ukoliko se radi o novoj aktivnosti to je potrebno označiti upisivanjem </t>
    </r>
    <r>
      <rPr>
        <sz val="11"/>
        <color indexed="10"/>
        <rFont val="Arial"/>
        <charset val="238"/>
      </rPr>
      <t>NOVO</t>
    </r>
  </si>
  <si>
    <t>U Pravni/upravni instrumenti provedbe mjere se upisuju podaci o zakonskim i podzakonskim propisima koji uređuju područje koje se planira unaprijediti provođenjem utvrđene reformske mjere.</t>
  </si>
  <si>
    <t xml:space="preserve">U Ključne točke ostvarenja za provedbu mjere opisno se navode one ključne aktivnosti ("milestones") koje će se poduzeti za provedbu utvrđene prioritetne ili reformske mjere. Ne utvrđuju se sve aktivnosti jer će se detaljni godišnji opis aktivnosti utvrditi u godišnjem programu rada. </t>
  </si>
  <si>
    <r>
      <rPr>
        <sz val="11"/>
        <rFont val="Arial"/>
        <charset val="238"/>
      </rPr>
      <t xml:space="preserve">U Rok provedbe upisuje se mjesec i godina do kada se očekuje provedba pojedinih ključnih točka ostvarenja. Za svaku ključnu točku ostvarenja potrebno je upisati odgovarajući rok, te </t>
    </r>
    <r>
      <rPr>
        <u/>
        <sz val="11"/>
        <rFont val="Arial"/>
        <charset val="238"/>
      </rPr>
      <t>nije ispravno upisivati da se ključne točke ostvarenja provode kontinuirano niti da sve imaju krajnji rok provedbe pro-2024.!</t>
    </r>
  </si>
  <si>
    <r>
      <rPr>
        <sz val="11"/>
        <rFont val="Arial"/>
        <charset val="238"/>
      </rPr>
      <t>U Pokazatelj rezultata se upisuje naziv pokazatelja rezultata kojim će se pratiti napredak u provedbi utvrđene priortetne ili reformske mjere</t>
    </r>
    <r>
      <rPr>
        <u/>
        <sz val="11"/>
        <rFont val="Arial"/>
        <charset val="238"/>
      </rPr>
      <t xml:space="preserve"> (u zagradama je potrebno naznačiti mjernu jedinu pokazatelja).</t>
    </r>
    <r>
      <rPr>
        <sz val="11"/>
        <rFont val="Arial"/>
        <charset val="238"/>
      </rPr>
      <t xml:space="preserve">
U Polaznu vrijednost se upisuje zadnja dostupna godišnja vrijednost za utvrđeni pokazatelj rezultata (primjerice pri izradi ove tablice zadnja dostupna godišnja vrijednost će biti ona za 2019. godinu budući da će se provedbeni programi za naredno razdoblje izrađivati tokom 2020. godine). 
U Ciljane vrijednosti upisuju se očekivane vrijednosti za utvrđeni pokazatelj za 2021., 2022., 2023. i 2024. godinu. 
</t>
    </r>
  </si>
  <si>
    <t>Strateški cilj:</t>
  </si>
  <si>
    <t xml:space="preserve">Posebni cilj </t>
  </si>
  <si>
    <t>INVESTICIJSKE MJERE</t>
  </si>
  <si>
    <t>Kratak opis</t>
  </si>
  <si>
    <t>Vrijednost 
(u HRK)</t>
  </si>
  <si>
    <t xml:space="preserve">Projekt u Državnom proračunu i/ili dr. izvor(i) financiranja </t>
  </si>
  <si>
    <t>Razdoblje provedbe  
(mj-god početka i kraja provedbe)</t>
  </si>
  <si>
    <t xml:space="preserve">Pokazatelj(i) neposrednog rezultata </t>
  </si>
  <si>
    <t>Posebni cilj:</t>
  </si>
  <si>
    <t>OSTALE MJERE</t>
  </si>
  <si>
    <t>Aktivnost u 
Državnom proračunu</t>
  </si>
  <si>
    <t xml:space="preserve">Pokazatelj rezultata </t>
  </si>
  <si>
    <t>Jedinica</t>
  </si>
  <si>
    <t xml:space="preserve">NOSITELJ IZRADE AKTA: </t>
  </si>
  <si>
    <t>Općina Goričan</t>
  </si>
  <si>
    <t>RAZDOBLJE VAŽENJA AKTA</t>
  </si>
  <si>
    <t>2025. - 2029.</t>
  </si>
  <si>
    <t>DATUM IZRADE / IZMJENE AKTA</t>
  </si>
  <si>
    <t>10. 9. 2025.</t>
  </si>
  <si>
    <t>REFORMSKE, INVESTICIJSKE I OSTALE MJERE</t>
  </si>
  <si>
    <t>OKVIR ZA PRAĆENJE PROVEDBE</t>
  </si>
  <si>
    <t>(1)</t>
  </si>
  <si>
    <t>(2)</t>
  </si>
  <si>
    <t>(3)</t>
  </si>
  <si>
    <t xml:space="preserve">(4) </t>
  </si>
  <si>
    <t>(5)</t>
  </si>
  <si>
    <t>(6)</t>
  </si>
  <si>
    <t>(7)</t>
  </si>
  <si>
    <t>(8)</t>
  </si>
  <si>
    <t>(9)</t>
  </si>
  <si>
    <t>(10)</t>
  </si>
  <si>
    <t>(11)</t>
  </si>
  <si>
    <t>(12)</t>
  </si>
  <si>
    <t>(13)</t>
  </si>
  <si>
    <t>(14)</t>
  </si>
  <si>
    <t>(15)</t>
  </si>
  <si>
    <t>(16)</t>
  </si>
  <si>
    <t>(17)</t>
  </si>
  <si>
    <t>(18)</t>
  </si>
  <si>
    <t>(19)</t>
  </si>
  <si>
    <t>Redni broj mjere</t>
  </si>
  <si>
    <t xml:space="preserve">Doprinos provedbi nadređenog akta strateškog planiranja </t>
  </si>
  <si>
    <t>Naziv cilja nadređenog akta strateškog planiranja</t>
  </si>
  <si>
    <t>Program u  proračunu JLP(R)S</t>
  </si>
  <si>
    <t>Svrha provedbe mjere</t>
  </si>
  <si>
    <t>Procijenjeni trošak 
provedbe mjere 
(u EUR)</t>
  </si>
  <si>
    <t xml:space="preserve">Aktivnost / projekt u proračunu JLP(R)S </t>
  </si>
  <si>
    <t>Nadležnost za provedbu mjere</t>
  </si>
  <si>
    <t>Oznaka mjere (R/I/O)</t>
  </si>
  <si>
    <t>SDG</t>
  </si>
  <si>
    <t>Ključne aktivnosti za provedbu mjere</t>
  </si>
  <si>
    <t>Planirani rok postignuća  ključnih aktivnosti za provedbu mjere</t>
  </si>
  <si>
    <t xml:space="preserve">Rok provedbe mjere </t>
  </si>
  <si>
    <t>Pokazatelji rezultata</t>
  </si>
  <si>
    <t xml:space="preserve">Početna vrijednost
(godina)
</t>
  </si>
  <si>
    <t>Ciljna
vrijednost
2026.</t>
  </si>
  <si>
    <t>Ciljna
vrijednost
2027.</t>
  </si>
  <si>
    <t>Ciljna
vrijednost
2028.</t>
  </si>
  <si>
    <t>Ciljna
vrijednost
2029.</t>
  </si>
  <si>
    <t xml:space="preserve">Plan razvoja Međimurske županije za razdoblje do 2027. godine </t>
  </si>
  <si>
    <t xml:space="preserve">PC 2.8. Dobro upravljanje u javnom sektoru </t>
  </si>
  <si>
    <r>
      <rPr>
        <b/>
        <sz val="11"/>
        <rFont val="Arial"/>
        <charset val="238"/>
      </rPr>
      <t>Razdjel 001 Predstavničko i izvršno tijelo Općine Goričan</t>
    </r>
    <r>
      <rPr>
        <sz val="11"/>
        <rFont val="Arial"/>
        <charset val="238"/>
      </rPr>
      <t xml:space="preserve">
Pogram 1029 Dobro upravljanje u javnom sektoru
00102 Ured nacelnika
Pogram 1029 Dobro upravljanje u javnom sektoru
</t>
    </r>
  </si>
  <si>
    <t>M2.8.1.Povećanje učinkovitosti javne uprave</t>
  </si>
  <si>
    <t xml:space="preserve">Učinkovito upravljanje i rad predstavničkog tijela Općine Goričan doprinijet će postizanju PC 2.8 Dobro upravljanje u javnom sektoru, kroz potporu radu političkih stranaka te funkcioniranje Savjeta mladih. </t>
  </si>
  <si>
    <t xml:space="preserve">A100124 Lokalni izbori
A 102903 Protokol i suradnja
A 102904 Rad Općinskog vijeća 
A102905 Potpora radu političkih stranaka 
A102926 Savjet mladih Općine Goričan
A102906 Rad Ureda načelnika 
A102907 Tekuća zaliha proračuna
</t>
  </si>
  <si>
    <t>Općinsko vijeće Općine Goričan, Općinski načelnik</t>
  </si>
  <si>
    <t>O</t>
  </si>
  <si>
    <t xml:space="preserve">SDG 16 </t>
  </si>
  <si>
    <t xml:space="preserve">1. Aktivnosti vezane za redovnu djelatnost predstavničkih tijela i upravnih tijela samoupr. jedinice Goričan
 2. Učinkovito poslovanje općinskog vijeća i općinskog načelnika 
3. Učinkovito djelovanje Savjeta mladih Općine Goričan
</t>
  </si>
  <si>
    <t xml:space="preserve">1. 5./2029. 
2. 5./2029.
3. 5./2029. </t>
  </si>
  <si>
    <t xml:space="preserve">godišnje do kraja mandata 5.,2029. </t>
  </si>
  <si>
    <t xml:space="preserve">Broj održanih sjednica Općinskog vijeća </t>
  </si>
  <si>
    <t xml:space="preserve">Broj održanih sjednica Savjeta mladih Općine Goričan </t>
  </si>
  <si>
    <t>n/p</t>
  </si>
  <si>
    <t xml:space="preserve">Broj nabavljenih tableta </t>
  </si>
  <si>
    <t xml:space="preserve">PC 3.13.  Visoka kvaliteta urbanog i ruralnog prostora </t>
  </si>
  <si>
    <t xml:space="preserve">Program 1028  Visoka kvaliteta urbanog i ruralnog prostora </t>
  </si>
  <si>
    <t>M3.13.1.Razvoj pametnih i održivih sela i gradova</t>
  </si>
  <si>
    <t>Razvoj Općine Goričan osigurat će se učinkovitim korištenjem prostornih resursa održavanjem javnih površina, revitalizacijom objekata od strateškog značaja i nabavom urbane opreme.  Provedba aktivnosti utjecat će na ostvarenje PC 3.13. visoka kvaliteta urbanog i ruralnog prostora.</t>
  </si>
  <si>
    <t xml:space="preserve">A102805 Stambeno zbrinjavanje mladih obitelji
</t>
  </si>
  <si>
    <t xml:space="preserve">Općinski načelnik/ Jedinstveni upravni odjel </t>
  </si>
  <si>
    <t>1.  Očuvanje i unaprjeđenje kvalitete javnih površina 
2.   Učinkovito upravljanje imovinom Općine Goričan
3.Uređenje i opremanje s ciljem unaprjeđivanja uvjeta za život u naseljima
4. Demografske mjere za unaprjeđenje kvalitete života - poticanje doseljavanja mladih obitelji s djecom</t>
  </si>
  <si>
    <t>1. 5./2029. 
2. 5./2029.
3. 5./2029.
4. 5./2029.</t>
  </si>
  <si>
    <t>Broj m2 uređene javne površine</t>
  </si>
  <si>
    <t xml:space="preserve">Broj urbane opreme </t>
  </si>
  <si>
    <t xml:space="preserve">Broj izadnih poticaja za kupnju i uređenje nekretnine na području Općine Goričan </t>
  </si>
  <si>
    <t xml:space="preserve">PC 2.8. Dobro upravljanje u javnom sektoru  </t>
  </si>
  <si>
    <r>
      <rPr>
        <b/>
        <sz val="11"/>
        <rFont val="Arial"/>
        <charset val="238"/>
      </rPr>
      <t>Razdjel 002 Jedinstveni i upravni odjel Općine Goričan</t>
    </r>
    <r>
      <rPr>
        <sz val="11"/>
        <rFont val="Arial"/>
        <charset val="238"/>
      </rPr>
      <t xml:space="preserve">  
Pogram 1029 Dobro upravljanje u javnom sektoru
</t>
    </r>
  </si>
  <si>
    <t>M2.8.1. Povećanje učinkovitosti javne uprave
M2.8.2. Upravljanje regionalnim razvojem u skladu sa strateškim usmjerenjem Međimurske županije</t>
  </si>
  <si>
    <t xml:space="preserve">Učinkovito upravljanje i rad javne uprave i administracije Općine Goričan osigurava kvalitetno poslovanje općine, upravljanje proračunom i funkcioniranje općinskih poslova. </t>
  </si>
  <si>
    <t xml:space="preserve">A102901 Administrativno, tehničko i stručno osoblje
A102902 Javni radovi
A102903 Protokol i suradnja
A102908 Rashodi za materijal i
energiju
A102909 Rashodi za usluge
A102910 Financijski rashodi
A102911 Nabava imovine i sitnog
inventara
A102912 Objava natjecaja i oglasa
A102913 Računovodstveni programi
A102914 Zajam za izgradnju sportske
dvorane
A102918 Nakladništvo
A102919 Lokalna akcijska grupa LAG
Mura-Drava
A102920 Zaštita okoliša
A102923 Ostala projektna
dokumentacija
A102924 Projekt oborinske odvodnje
A102931 Zajam za projekt "Rekonstrukcija i dogradnja vatrogasnog doma"
A102932 Zajam za projekt "Rekonstrukcija kompleksa sportskog centra Goričan"
A102933 Zajam za projekt "Rekonstukcija i dogradnja dječjeg vrtića"
A102934 Digitalizacija javne uprave
A102936 Prostorni plan uređenja Općine Goričan
A102937 Projektna dokumentacija za stambeno-poslovni centar Goričan
A102938 Projektna dokumentacija Dom umirovljenika Goričan
</t>
  </si>
  <si>
    <t xml:space="preserve">1. Učinkovito poslovanje jedinstvenog upravnog odjela Općine Goričan
2.  Rekonstrukcija, izgradnja i investicijsko održavanje komunalnih objekata i opreme, 
3. Izrada projektno tehničke dokumentacije </t>
  </si>
  <si>
    <t>planirane aktivnosti provode se svake godine do kraja mandata 05/2029.</t>
  </si>
  <si>
    <t xml:space="preserve"> Broj pripremljenih izvještaja o provedbi akata strateškog planiranja
  </t>
  </si>
  <si>
    <t xml:space="preserve">   Broj educiranih zaposlenika samoupravne jedinice</t>
  </si>
  <si>
    <t xml:space="preserve">Broj izrađene projektno tehničke dokumentacije </t>
  </si>
  <si>
    <t>PC 1.1. Konkurentno i inovativno gospodarstvo</t>
  </si>
  <si>
    <t xml:space="preserve">PROGRAM 1030 Konkuretno i inovativno gospodarstvo </t>
  </si>
  <si>
    <t xml:space="preserve">M1.1.1. Jačanje usluga potpore poduzetništvu
M1.1.5. Proaktivno pristupanje privlačenju ulaganja i razvoju gospodarskih zona
M1.1.6. Promocija međimurskog gospodarstva na domaćim i stranim tržištima
</t>
  </si>
  <si>
    <t xml:space="preserve">Poticanjem poduzetnika na području Općine Goričan jačat će se poduzetništvo te će direktno utjecati na ostvarivanje PC 1.1. Konkuretno i inovativno gospodarstvo. </t>
  </si>
  <si>
    <t>A103003 Jačanje usluga potpore
poduzetništvu</t>
  </si>
  <si>
    <t>SDG 8</t>
  </si>
  <si>
    <t xml:space="preserve">1.Aktivnosti vezane za poticanje razvoja poduzetništva i gospodarstva
  2. Jačanje poduzetničke infrastrukture 
3. Razvoj i pružanje potpora poduzetničkim institucijama i pružanje potpora MSP,
</t>
  </si>
  <si>
    <t>5./2029.</t>
  </si>
  <si>
    <t xml:space="preserve">Broj sufininaciranih  poduzetnika za potporu poduzetništvu </t>
  </si>
  <si>
    <t xml:space="preserve">PC1.2. Suvremeno i otporno biogospodarstvo </t>
  </si>
  <si>
    <t>PROGRAM 1031 Suvremeno i
otporno biogospodarstvo</t>
  </si>
  <si>
    <t>M1.2.1. Jačanje konkurentnosti i dodane vrijednosti poljoprivredno-prehrambenog sektora ulaganjem u znanje i inovacije.</t>
  </si>
  <si>
    <t>Poticajnim mjerama za poljoprivrednike i izgradnjom tržnice utjecat će se na konkuretnost i unaprjeđenje poslovanje poljoprivrednika s područja Općine Goričan kako bi se ostvario PC 1.2. Suvremeno i otporno biogospodarstvo.</t>
  </si>
  <si>
    <t>A103101 Poticajne mjere za
poljoprivrednike
A103102 Nerazvrstane ceste - izrada tabelarnog i grafickog prikaza podataka,
geodetske usluge</t>
  </si>
  <si>
    <t>SDG 2</t>
  </si>
  <si>
    <t>1. Poticanje održivog razvoja poljoprivrede</t>
  </si>
  <si>
    <t xml:space="preserve">Broj sufinanciranih poljoprivrednika </t>
  </si>
  <si>
    <t xml:space="preserve">PC 1.3. Održiv, inovativan i otporan turizam </t>
  </si>
  <si>
    <t>PROGRAM 1032 Kultura, te održiv, inovativan i otporan turizam</t>
  </si>
  <si>
    <t>M1.3.1. Unapređenje postojećih i razvoj novih turističkih proizvoda i usluga vodeći računa o kulturi, zaštiti prirode i kvaliteti života stanovništva</t>
  </si>
  <si>
    <t xml:space="preserve">Provedbom projekata od turističkog značaja te održavanjem manifestacija unaprijedit će se postojeće turističke usluge kao i intenzivirati daljnje jačanje nedovoljno iskorištenog turističkog sadržaja s ciljem poticanja održivog rasta turizma u svrhu postizanja PC 1.3. </t>
  </si>
  <si>
    <t xml:space="preserve">A103202 Proslava dana Općine
Goričan
A103203 Gorička republika
A103204 Advent u Goričanu
A103205 Obilježavanje državnih blagdana
A103206 Sufinanciranje manifestacija
A103208 Javne potrebe u kulturi
A103209 Monografija o Goričanu, 100 godina kulture u Goričanu
</t>
  </si>
  <si>
    <t>1. Poticanje održivog razvoja turizma</t>
  </si>
  <si>
    <t xml:space="preserve">
5./2029.
</t>
  </si>
  <si>
    <t xml:space="preserve">Broj održanih manifestacija </t>
  </si>
  <si>
    <t xml:space="preserve"> PC 1.4. Kvalitetno i suvremeno obrazovanje </t>
  </si>
  <si>
    <t>PROGRAM 1033 Kvalitetno i
suvremeno obrazovanje</t>
  </si>
  <si>
    <t xml:space="preserve">M1.4.2. Osiguranje odgovarajućih ljudskih i materijalnih kapaciteta za predškolske i školske ustanove </t>
  </si>
  <si>
    <t xml:space="preserve">Osiguravanjem adekvatnih ljudskih i materijalnih kapaciteta kroz financiranje rada odgojno obrazovnih ustanova i edukativnih i obrazovnih programa te stipendiranjem učenika i studenata postići će se PC 1.4 Kvalitetno i suvremeno obrazovanje. </t>
  </si>
  <si>
    <t>A103301 Osnovno i srednješkolsko
obrazovanje
A103302 Visoko obrazovanje
A103303 Sufinanciranje dječjeg vrtića
A103304 Sufinanciranje edukativnih i
obrazovnih programa učenika</t>
  </si>
  <si>
    <t>SDG 4</t>
  </si>
  <si>
    <t xml:space="preserve">1.    Redovna djelatnost osnovnih škola
2. Dodjela stipendija za visoko i srednjoškolsko obrazovanje i sl.
3. Redovna djelatnost vrtića 
</t>
  </si>
  <si>
    <t xml:space="preserve"> 5./2029.</t>
  </si>
  <si>
    <t>Broj stipendista - studenata (jednokratne potpore)</t>
  </si>
  <si>
    <t>Broj djece u vrtićima</t>
  </si>
  <si>
    <t>PC 2.5. Učinkovita i dostupna zdravstvena i socijalna skrb</t>
  </si>
  <si>
    <t>PROGRAM 1034 Učinkovita i
dostupna zdravstvena i socijalna
skrb</t>
  </si>
  <si>
    <t xml:space="preserve">M2.5.3. Unaprjeđenje kvalitete socijalnih usluga </t>
  </si>
  <si>
    <t xml:space="preserve">Kvaliteta socijalnih usluga kao i provedba natalitetne politke povećat će se kroz pomoć djeci s teškoćama u razvoju, donacijama zakladi Katruža i Crvenom križu, pomoći osobama s invaliditetom kao i socijalno ugroženim obiteljima te osiguravanjem naknade za novorođenu djecu.  </t>
  </si>
  <si>
    <t xml:space="preserve">A103401 Unapređenje kvalitete socijalnih usluga
A103402 Pomoć djeci s teškoćama u
razvoju
A103403 Zaklada Katruža
A103404 Ostale udruge osoba s
invaliditetom
A103405 Crveni križ
A103406 Pomoć socijalno ugroženim
obiteljima
A103407 Pronatalitetna
politika-naknada za novoroðenu djecu
A103408 GD Crveni križ Cakovec - sufinanciranje Centra PRINOS
</t>
  </si>
  <si>
    <t>1. Aktivnosti vezane za pružanje socijalne skrbi osjetljivim skupinama
2. Poboljšanje standarda postojećih usluga socijalne zaštite u okvirima lokalne zajednice,
3. Poticanje nataliteta</t>
  </si>
  <si>
    <t>Broj korisnika socijalnih usluga</t>
  </si>
  <si>
    <t>Broj korisnika naknade za navorođenu djecu</t>
  </si>
  <si>
    <t>PC 2.6. Bogat i uključiv
društveni život</t>
  </si>
  <si>
    <t>PROGRAM 1035 Bogat i uključiv
društveni život</t>
  </si>
  <si>
    <t xml:space="preserve">M2.6.2. Razvoj sportske infrastrukture
M2.6.3. Promicanje kulturnih i kreativnih industrija s naglaskom na uključivanje mladih
M2.6.4. Zaštita, očuvanje, valorizacija i revitalizacija kulturne i povijesne baštine
 </t>
  </si>
  <si>
    <t>Promicanje kulture i poticanje razvoja sporta i dostupnosti sportsko rekreacijskih sadržaja kao kao i ulaganja u zaštitu kulturnih objektata doprinijet će ostvarivanju PC 2.6. Bogat i uključiv društveni život.</t>
  </si>
  <si>
    <t xml:space="preserve">A103501 Javne potrebe u sportu
A103502 Sredstva za financiranje ostalih organizacija civilnog društva
K103501 Rekonstrukcija kompleksa
sportskog centra Goričan
K103502 Rekonstrukcija igrališta i opremanje objekta sportskog parka 
NK Trnava
</t>
  </si>
  <si>
    <t>I</t>
  </si>
  <si>
    <t xml:space="preserve">  1. Promicanje kulture i kulturnih sadržaja
2. Poticanje razvoja sporta i rekreacije
       3.Ulaganja u zaštitu kulturne baštine te očuvanje i promociju kult. i povijesnih vrijednosti i sl.
 4. Unaprjeđenje dostupnosti sportsko rekreacijskih sadržaja</t>
  </si>
  <si>
    <t xml:space="preserve"> 5./2029.
</t>
  </si>
  <si>
    <t xml:space="preserve">Broj sportskih udruga </t>
  </si>
  <si>
    <t>Broj kulturnih udruga</t>
  </si>
  <si>
    <t xml:space="preserve">Broj m2 rekonstruiranog kompleksa sportskog centra Goričan </t>
  </si>
  <si>
    <t xml:space="preserve">PC 2.7. Unaprijeđen sustav upravljanja rizicima </t>
  </si>
  <si>
    <t>PROGRAM 1036 Unaprijeđen
sustav upravljanja rizicima</t>
  </si>
  <si>
    <t>M2.7.1. Učinkovita civilna zaštita</t>
  </si>
  <si>
    <t xml:space="preserve">Poboljšanje rada sustava zaštite i spašavanja kao i aktivnosti vezane uz pružanje vatrogasne i civilne zaštite te ulaganjem u rekonstrukciju i dogradnju vatrogasnog doma omogućit će ostvarivanje PC 2.7. Unaprjeđenje sustava upravljanja rizicima. </t>
  </si>
  <si>
    <t xml:space="preserve">A103601 Učinkovita civilna zaštita
A103602 Osnovna djelatnost DVD
Goričan
A103603 Javna vatrogasna postrojba
grada Čakovca
A103604 Vatrogasna zajednica
Međimurske županije
A103605 Hrvatska gorska služba
spašavanja
K103601 Rekonstrukcija i dogradnja
vatrogasnog doma
</t>
  </si>
  <si>
    <t>SDG 11</t>
  </si>
  <si>
    <t>1. Aktivnosti vezane za pružanje vatrogasne i civilne zaštite
 2. Organizacija i redovan rad sustava zaštite i spašavanja na području samoupravne jedinice i sl.  
3. Poboljšanje opremljenosti i kapaciteta protupožarnih snaga</t>
  </si>
  <si>
    <t xml:space="preserve"> 5./2025.
</t>
  </si>
  <si>
    <t>Ukupan broj pripadnika sustava civilne zaštite na području JP(R)S</t>
  </si>
  <si>
    <t>Broj rekonstruirane i nadograđene vatrogasne postaje (m2)</t>
  </si>
  <si>
    <t xml:space="preserve">PC 3.11. Razvijena komunalna infrastruktura </t>
  </si>
  <si>
    <t>PROGRAM 1040 Razvijena
komunalna infrastruktura</t>
  </si>
  <si>
    <t>M3.11.1. Povećanje učinkovitosti sustava gospodarenja otpadom
M3.11.2. Zaštita vodenih resursa te nadogradnja sustava vodoopskrbe i odvodnje</t>
  </si>
  <si>
    <t xml:space="preserve">Razvoj komunalne infrastrukture ostvarit će se učinkovitim gospodarenjm otpadom kroz sanaciju odlagališta kao i razvoj sustava vodoopskrbe i odvodnje izvođenjem radova na izgradnji kanalizacijskog sustava. </t>
  </si>
  <si>
    <r>
      <rPr>
        <sz val="11"/>
        <rFont val="Arial"/>
        <charset val="238"/>
      </rPr>
      <t>A104003 Groblje</t>
    </r>
    <r>
      <rPr>
        <sz val="11"/>
        <color rgb="FFFF0000"/>
        <rFont val="Arial"/>
        <charset val="238"/>
      </rPr>
      <t xml:space="preserve">
</t>
    </r>
    <r>
      <rPr>
        <sz val="11"/>
        <rFont val="Arial"/>
        <charset val="238"/>
      </rPr>
      <t xml:space="preserve">A104008 Ekorenta za korištenje
odlagališta otpada u Piškornici
</t>
    </r>
    <r>
      <rPr>
        <sz val="11"/>
        <color rgb="FFFF0000"/>
        <rFont val="Arial"/>
        <charset val="238"/>
      </rPr>
      <t xml:space="preserve">
</t>
    </r>
  </si>
  <si>
    <t>SDG 9/SDG 6</t>
  </si>
  <si>
    <t>1. Aktivnosti vezane uz unaprjeđenje sustava održivog gospodarenja otpadom
  2. Razvoj i uspostavljanje održivog sustava vodoopskrbe i odvodnje</t>
  </si>
  <si>
    <t xml:space="preserve">
 5./2025.</t>
  </si>
  <si>
    <t>Broj saniranih odlagališta otpada</t>
  </si>
  <si>
    <t xml:space="preserve">Broj m na izgradnji oborinskog dijela odvodnje </t>
  </si>
  <si>
    <t xml:space="preserve">PC 3.12. Suvremena prometna infrastruktura </t>
  </si>
  <si>
    <t>PROGRAM 1041 Suvremena
prometna infrastruktura</t>
  </si>
  <si>
    <t>M3.12.1. Unaprjeđenje prometne infrastrukture</t>
  </si>
  <si>
    <t xml:space="preserve">Provedba aktivnosti za unaprjeđenje lokalne i  prometne povezanosti te sanacija lokalnih cesta i povećanjem opremeljnosti nabavom prometne signalizacije doprinijet će postizanju PC 3.12. Suvremena prometna infrastruktura. </t>
  </si>
  <si>
    <t xml:space="preserve">A104103 Ugradnja kamera za nadzor brzine
A104106 Video nadzor groblja Goričan
A104108 Video nadzor na Domu kulture
</t>
  </si>
  <si>
    <t>SDG 9</t>
  </si>
  <si>
    <t>1. Aktivnosti vezane uz održavanje prometne infrastrukture</t>
  </si>
  <si>
    <t xml:space="preserve"> 5./2025.</t>
  </si>
  <si>
    <t>Broj m2 parkirališta (broj parkirnih mjesta)</t>
  </si>
  <si>
    <t xml:space="preserve">Broj km2 saniranih lokalnih cesta </t>
  </si>
  <si>
    <t xml:space="preserve">Broj prometne signalizacije </t>
  </si>
  <si>
    <t>PROGRAM 1042 Održavanje
komunalne infrastrukture</t>
  </si>
  <si>
    <t>A104201 Održavanje građevina javne odvodnje oborinskih voda
A104202 Održavanje čistoće javnih površina
A104203 Održavanje nerazvrstanih cesta
A104204 Održavanje javne rasvjete
A104205 Održavanje javnih zelenih površina
A104206 Održavanje građevina, uređaja i predmeta javne namjene
A104208 Komunalno zbrinjavanje objekata u vlasništvu Općine Goričan</t>
  </si>
  <si>
    <t xml:space="preserve">Broj opreme </t>
  </si>
  <si>
    <t>PC 2.8. Dobro upravljanje
u javnom sektoru</t>
  </si>
  <si>
    <r>
      <rPr>
        <b/>
        <sz val="11"/>
        <rFont val="Arial"/>
        <charset val="238"/>
      </rPr>
      <t>00203 Vlastiti pogon</t>
    </r>
    <r>
      <rPr>
        <sz val="11"/>
        <rFont val="Arial"/>
        <charset val="238"/>
      </rPr>
      <t xml:space="preserve">
PROGRAM 1029 Dobro upravljanje
u javnom sektoru</t>
    </r>
  </si>
  <si>
    <t>M 2.8.1.Povećanje učinkovitosti javne uprave</t>
  </si>
  <si>
    <t xml:space="preserve">Učinkovito upravljanje i rad vlastitog pogona za obavljanje komunalne djelatnosti postići će se unaprjeđenjem prostornog okruženja te gospodarenjem otpadom. </t>
  </si>
  <si>
    <t xml:space="preserve">A102901 Administrativno, tehničko i
stručno osoblje
A102908 Rashodi za materijal i
energiju
A102909 Rashodi za usluge
A102917 Redovito održavanje objekata
i postrojenja
</t>
  </si>
  <si>
    <t xml:space="preserve">1. Redovna djelatnost vanjskog pogona za učinkovito upravljanje komunalnom djelatnošću </t>
  </si>
  <si>
    <t xml:space="preserve">Broj zaposlenih </t>
  </si>
  <si>
    <t>Površina m2 za uređenje prostora</t>
  </si>
  <si>
    <t xml:space="preserve">PC 3.11.  Razvijena komunalna infrastruktura </t>
  </si>
  <si>
    <t>PROGRAM 1040 Razvijena komunalna infrastruktura</t>
  </si>
  <si>
    <t>Poboljšanje komunalne opremeljnosti za povećanje učinkovitosti sustava gospodaranje otpadom s ciljem razvoja komunalne infrastrukture.</t>
  </si>
  <si>
    <t xml:space="preserve">A104005 Nabava komunalnih vozila i opreme
</t>
  </si>
  <si>
    <t>Vlastiti pogon</t>
  </si>
  <si>
    <t>1. Aktivnosti vezane uz poboljšanje opremljenosti komunalnih poduzeća na području JLS-a</t>
  </si>
  <si>
    <t xml:space="preserve">1. Broj nabavljenih komunalnih vozila </t>
  </si>
  <si>
    <t>PROGRAM 1043 Gradnja objekata komunalne infrastrukture</t>
  </si>
  <si>
    <t xml:space="preserve">A104301 Nabava urbane opreme
A104302 Javna rasvjeta
A104303 Izgradnja tržnice
A104305 Uređenje Doma kulture
A104306 Izgradnja spomen obilježja
A104307 Nabava trajnih nasada
A104308 Uređenje igrališta na šoderici
A104309 Sanacija cesta i poboljšanje oborinske odvodnje
A104310 Nabava ugostiteljskog kontenjera na lokaciji SRC "Šoderica"
K104301 Rekonstrukcija i dogradnja dječjeg vrtića
K104302 Radovi na izgradnji kanalizacijskog sustava
K104303 Radovi na sanaciji lokalnih cesta u naselju
K104304 Izgradnja komunalne infrastrukture u poduzetničkoj zoni
K104305 Dogradnja pročistača otpadnih voda
K104306 Ulaganje u objekt dječjeg vrtića
K104307 Radovi na izgradnji kanalizacijskog sustava faza II, III. i IV.
K104308 Radovi na sanaciji " Crnog mosta"
</t>
  </si>
  <si>
    <t>1. Broj nabavljene opreme</t>
  </si>
  <si>
    <r>
      <rPr>
        <b/>
        <sz val="11"/>
        <rFont val="Arial"/>
        <charset val="238"/>
      </rPr>
      <t xml:space="preserve">Razdjel 002 Jedinstveni i upravni odjel Općine Goričan
</t>
    </r>
    <r>
      <rPr>
        <sz val="11"/>
        <rFont val="Arial"/>
        <charset val="238"/>
      </rPr>
      <t>00204 Knjižnica i čitaonica Goričan
PROGRAM 1029 Dobro upravljanje
u javnom sektoru</t>
    </r>
  </si>
  <si>
    <t xml:space="preserve">Učinkovito djelovanje knjižnice i čitaonice u Općini Goričan stvara preduvjete za poboljšanje kvalitete života stanovništva. </t>
  </si>
  <si>
    <t>A102901 Administrativno, tehničko i stručno osoblje
A102908 Rashodi za materijal i energiju
A102909 Rashodi za usluge
A102911 Nabava imovine i sitnog inventara
A102916 Nabava knjižne građe</t>
  </si>
  <si>
    <t xml:space="preserve">Knjižnica i čitaonica Goričan </t>
  </si>
  <si>
    <t xml:space="preserve">1. Redovna djelatnost knjižnice i čitaonice Općine Goričan </t>
  </si>
  <si>
    <t>Broj (kom) knjižne građe</t>
  </si>
  <si>
    <r>
      <rPr>
        <b/>
        <sz val="11"/>
        <rFont val="Arial"/>
        <charset val="238"/>
      </rPr>
      <t xml:space="preserve">Razdjel 002 Jedinstveni i upravni odjel Općine Goričan
</t>
    </r>
    <r>
      <rPr>
        <sz val="11"/>
        <rFont val="Arial"/>
        <charset val="238"/>
      </rPr>
      <t>00205 Dječji vrtic MURA
PROGRAM 1029 Dobro upravljanje
u javnom sektoru</t>
    </r>
  </si>
  <si>
    <t xml:space="preserve">Učinkovito djelovanje Dječjeg vrtića MURA u Općini Goričan stvara preduvjete za poboljšanje kvalitete života stanovništva. </t>
  </si>
  <si>
    <t>A102901 Administrativno, tehnicko i strucno osoblje
A102908 Rashodi za materijal i energiju
A102909 Rashodi za usluge
A102911 Nabava imovine i sitnog inventara
A102935 Naknade za rad Upravnog odbora Dječjeg vrtića MURA</t>
  </si>
  <si>
    <t>Dječji vrtić MURA</t>
  </si>
  <si>
    <t>1. Redovna djelatnost DV MURA</t>
  </si>
  <si>
    <t>Broj nabavljene opreme</t>
  </si>
  <si>
    <t>TABLICA POKAZATELJA ISHODA</t>
  </si>
  <si>
    <t>Strateški cilj</t>
  </si>
  <si>
    <t>Redni broj i naziv</t>
  </si>
  <si>
    <t>Posebni cilj</t>
  </si>
  <si>
    <t>Pokazatelj ishoda</t>
  </si>
  <si>
    <t>IZVJEŠTAJ O PROVEDBI MJERA PROVEDBENOG PROGRAMA</t>
  </si>
  <si>
    <t>NAZIV MJERE</t>
  </si>
  <si>
    <t>Odgovorna 
osoba</t>
  </si>
  <si>
    <t>Polazna
vrijednost</t>
  </si>
  <si>
    <t>Trenutna
vrijednost</t>
  </si>
  <si>
    <t>Ciljana
vrijednost</t>
  </si>
  <si>
    <t>Način ostvarenja
se odvija 
prema planu
DA/NE</t>
  </si>
  <si>
    <t>Aktivnosti/
projekti u proračunu</t>
  </si>
  <si>
    <t>Planirana proračunska sredstva</t>
  </si>
  <si>
    <t>Iskorištena proračunska sredstva</t>
  </si>
  <si>
    <t>Sredstva 
državnog 
proračuna</t>
  </si>
  <si>
    <t>Pomoći 
Europske 
unije</t>
  </si>
  <si>
    <t>U 1. stupac upisuje se naziv posebnog cilja.</t>
  </si>
  <si>
    <t xml:space="preserve">U 2. i 3. stupac upisuju se naziv načina ostvarenja/reformske mjere i ime osobe odgovorne za provođenje svakog pojedinog načina ostvarenja/reformske mjere temeljem odluke o prijenosu ovlasti i odgovornosti za provedbu strateškog plana i upravljanje proračunskim sredstvima osiguranih u financijskom planu za pojedinu godinu donesene od strane čelnika. </t>
  </si>
  <si>
    <t xml:space="preserve">U 4., 5., 6., 7. i 8. stupac upisuju se nazivi pokazatelja rezultata vezani za pojedine načine ostvarenja/reformske mjere, mjerne jedinice u kojima se iskazuju vrijednosti pokazatelja te polazne, trenutne i ciljane vrijednosti za tekuću godinu. Svaki način ostvarenja/reformska mjera vezan je uz minimalno jedan, a maksimalno tri pokazatelja rezultata. </t>
  </si>
  <si>
    <t xml:space="preserve">U 9. stupac upisuje se odvija li se način ostvarenja/reformska mjera prema planu. U ovaj stupac potrebno je jednostavno upisati DA – način ostvarenja/reformska mjera se odvija prema planu, ili NE – način ostvarenja/reformska mjera se ne odvija prema planu. To je važno jer primjerice na polugodištu postotak izvršenja pojedinih aktivnosti može biti 20% od ciljanih veličina za tu godinu što je mali postotak izvršenja, ali može biti u skladu s predviđenom dinamikom realizacije. Ako postoje načini ostvarenja/reformske mjere koji se ne izvršavaju prema planu uz tablicu je potrebno opisati razloge odstupanja za svaki od tih načina ostvarenja/reformske mjere te predložiti korektivne radnje. U slučaju bilo kakvih značajnijih odstupanja od plana, posebno onih koja dovode u pitanje ostvarivanje rezultata u tekućoj godini, potrebno je, bez odgađanja i neovisno o utvrđenim rokovima, o tome obavijestiti Ministarstvo financija. </t>
  </si>
  <si>
    <t>U 10. stupac upisuju se aktivnosti i/ili projekti iz državnog proračuna na kojima se osiguravaju sredstva za provedbu načina ostvarenja.</t>
  </si>
  <si>
    <t xml:space="preserve">U 11. stupac upisuje se iznos proračunskih sredstava planiran za ostvarenje pojedinog načina ostvarenja/reformske mjere u tekućoj godini s tim da se posebno izdvajaju pomoći Europske unije. </t>
  </si>
  <si>
    <t>U 12. stupac za polugodišnje izvještaje upisuje se iznos iskorištenih proračunskih sredstava na dan 30. lipnja tekuće godine, a za godišnje izvještaje na dan 31. prosinca.</t>
  </si>
  <si>
    <t>IZVJEŠTAJ O OSTVARENJU POSEBNIH CILJEVA STRATEŠKOG PLANA</t>
  </si>
  <si>
    <t>Odgovorna osoba</t>
  </si>
  <si>
    <t>Pokazatelj ishoda
(outcome)</t>
  </si>
  <si>
    <t>Ostvaruje li se posebni cilj prema planu
DA/NE</t>
  </si>
  <si>
    <t xml:space="preserve">U 2. stupac upisuje se ime osobe odgovorne za svaki posebni cilj temeljem odluke o prijenosu ovlasti i odgovornosti za provedbu provedbenog programa i upravljanje proračunskim sredstvima osiguranim u financijskom planu za pojedinu godinu donesene od strane čelnika. </t>
  </si>
  <si>
    <t>U 3., 4., 5., 6. i 7. stupac upisuju se redom pokazatelji učinka vezani za posebni cilj, mjerne jedinice u kojima se iskazuju vrijednosti pokazatelja te polazne, trenutne i ciljane vrijednosti za godinu za koju se izvještava. Za svaki posebni cilj određen je po jedan pokazatelj ishoda.</t>
  </si>
  <si>
    <t>U 8. stupac upisuje se ostvaruje li se posebni cilj prema planu. U ovaj stupac potrebno je jednostavno upisati DA – sve se izvršava prema planu, ili NE – posebni cilj se ne ostvaruje prema planu. U slučaju bilo kakvih značajnijih odstupanja od plana, posebno onih koja dovode u pitanje ostvarivanje učinaka u godini za koju se izvještava, potrebno je, bez odgađanja i neovisno o utvrđenim rokovima, o tome obavijestiti Koordinacijsko tijelo za sustav strateškog planiranja i upravljanja razvojem RH.</t>
  </si>
  <si>
    <t xml:space="preserve">Strateški CILJ </t>
  </si>
  <si>
    <t>Naziv</t>
  </si>
  <si>
    <t>Rizik i njegov kratak opis  
(glavni uzrok rizika i potencijalne posljedice)</t>
  </si>
  <si>
    <t>Učinak*</t>
  </si>
  <si>
    <t>Vjerojatnost*</t>
  </si>
  <si>
    <t>Ukupno</t>
  </si>
  <si>
    <t>Rizik i  njegov kratak opis  
(glavni uzrok rizika i potencijalne posljedice)</t>
  </si>
  <si>
    <t>5=3x4</t>
  </si>
  <si>
    <t>10=8x9</t>
  </si>
  <si>
    <t xml:space="preserve">Posebni cilj 1.1.
</t>
  </si>
  <si>
    <t>Mjera 1.1.1.</t>
  </si>
  <si>
    <t>Mjera 1.1.2.</t>
  </si>
  <si>
    <t>Mjera 1.1.3.</t>
  </si>
  <si>
    <t>Investicijska mjera 1.</t>
  </si>
  <si>
    <t>Investicijska mjera 2.</t>
  </si>
  <si>
    <t xml:space="preserve">Posebni cilj 1.2.
</t>
  </si>
  <si>
    <t>Mjera 1.2.1.</t>
  </si>
  <si>
    <t>Mjera 1.2.2.</t>
  </si>
  <si>
    <t>Mjera 1.2.3.</t>
  </si>
  <si>
    <t>Mjera 1.2.4.</t>
  </si>
  <si>
    <t>Investicijska mjera 3.</t>
  </si>
  <si>
    <t>Investicijska mjera 4.</t>
  </si>
  <si>
    <t>* brojčano iskazati</t>
  </si>
  <si>
    <t>NAPOMENA: za svaki strateški cilj je potrebno popuniti posebnu tablicu</t>
  </si>
  <si>
    <t>3 kompleta</t>
  </si>
  <si>
    <t>5 kompleta</t>
  </si>
  <si>
    <t>Prilog 1.  PROVEDBENI PROGRAM OPĆINE GORIČAN ZA RAZDOBLJE DO 2029. GODINE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</si>
</sst>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9">
    <font>
      <sz val="10"/>
      <name val="Arial"/>
      <charset val="238"/>
    </font>
    <font>
      <sz val="10"/>
      <name val="Arial"/>
      <charset val="238"/>
    </font>
    <font>
      <b/>
      <sz val="12"/>
      <name val="Arial"/>
      <charset val="238"/>
    </font>
    <font>
      <b/>
      <sz val="10"/>
      <name val="Arial"/>
      <charset val="238"/>
    </font>
    <font>
      <b/>
      <sz val="10"/>
      <name val="Arial"/>
      <charset val="134"/>
    </font>
    <font>
      <sz val="8"/>
      <name val="Arial"/>
      <charset val="238"/>
    </font>
    <font>
      <sz val="10"/>
      <name val="Arial"/>
      <charset val="134"/>
    </font>
    <font>
      <b/>
      <sz val="14"/>
      <name val="Arial"/>
      <charset val="238"/>
    </font>
    <font>
      <b/>
      <sz val="12"/>
      <name val="Arial"/>
      <charset val="134"/>
    </font>
    <font>
      <b/>
      <sz val="11"/>
      <name val="Arial"/>
      <charset val="238"/>
    </font>
    <font>
      <b/>
      <sz val="11"/>
      <name val="Arial"/>
      <charset val="134"/>
    </font>
    <font>
      <b/>
      <sz val="8"/>
      <name val="Arial"/>
      <charset val="238"/>
    </font>
    <font>
      <sz val="11"/>
      <name val="Arial"/>
      <charset val="238"/>
    </font>
    <font>
      <sz val="11"/>
      <name val="Arial"/>
      <charset val="134"/>
    </font>
    <font>
      <b/>
      <sz val="10.5"/>
      <name val="Arial"/>
      <charset val="238"/>
    </font>
    <font>
      <sz val="11"/>
      <name val="Calibri"/>
      <charset val="238"/>
    </font>
    <font>
      <b/>
      <sz val="14"/>
      <name val="Calibri"/>
      <charset val="238"/>
    </font>
    <font>
      <b/>
      <sz val="16"/>
      <name val="Calibri"/>
      <charset val="238"/>
    </font>
    <font>
      <b/>
      <sz val="12"/>
      <name val="Times New Roman"/>
      <charset val="238"/>
    </font>
    <font>
      <sz val="12"/>
      <name val="Times New Roman"/>
      <charset val="238"/>
    </font>
    <font>
      <b/>
      <sz val="11"/>
      <name val="Calibri"/>
      <charset val="238"/>
    </font>
    <font>
      <b/>
      <sz val="14"/>
      <color theme="1"/>
      <name val="Calibri"/>
      <charset val="238"/>
    </font>
    <font>
      <b/>
      <sz val="14"/>
      <name val="Arial"/>
      <charset val="134"/>
    </font>
    <font>
      <sz val="14"/>
      <name val="Arial"/>
      <charset val="134"/>
    </font>
    <font>
      <b/>
      <u/>
      <sz val="10"/>
      <name val="Arial"/>
      <charset val="238"/>
    </font>
    <font>
      <sz val="11"/>
      <color rgb="FF9C5700"/>
      <name val="Calibri"/>
      <charset val="238"/>
      <scheme val="minor"/>
    </font>
    <font>
      <u/>
      <sz val="11"/>
      <name val="Arial"/>
      <charset val="238"/>
    </font>
    <font>
      <b/>
      <u/>
      <sz val="11"/>
      <name val="Arial"/>
      <charset val="134"/>
    </font>
    <font>
      <sz val="11"/>
      <color indexed="10"/>
      <name val="Arial"/>
      <charset val="238"/>
    </font>
    <font>
      <sz val="11"/>
      <color rgb="FFFF0000"/>
      <name val="Arial"/>
      <charset val="238"/>
    </font>
    <font>
      <u/>
      <sz val="10"/>
      <name val="Arial"/>
      <charset val="238"/>
    </font>
    <font>
      <b/>
      <sz val="9"/>
      <name val="Tahoma"/>
      <charset val="238"/>
    </font>
    <font>
      <sz val="9"/>
      <name val="Tahoma"/>
      <charset val="238"/>
    </font>
    <font>
      <sz val="11"/>
      <name val="Tahoma"/>
      <charset val="238"/>
    </font>
    <font>
      <b/>
      <sz val="14"/>
      <color rgb="FF000000"/>
      <name val="Tahoma"/>
      <charset val="238"/>
    </font>
    <font>
      <i/>
      <sz val="12"/>
      <color rgb="FF000000"/>
      <name val="Tahoma"/>
      <charset val="134"/>
    </font>
    <font>
      <b/>
      <sz val="12"/>
      <color rgb="FF000000"/>
      <name val="Tahoma"/>
      <charset val="134"/>
    </font>
    <font>
      <sz val="12"/>
      <color rgb="FF000000"/>
      <name val="Tahoma"/>
      <charset val="134"/>
    </font>
    <font>
      <sz val="14"/>
      <color rgb="FF000000"/>
      <name val="Tahoma"/>
      <charset val="238"/>
    </font>
    <font>
      <b/>
      <sz val="12"/>
      <color rgb="FF000000"/>
      <name val="Tahoma"/>
      <charset val="238"/>
    </font>
    <font>
      <b/>
      <sz val="14"/>
      <color rgb="FF000000"/>
      <name val="Tahoma"/>
      <charset val="134"/>
    </font>
    <font>
      <sz val="14"/>
      <color rgb="FF000000"/>
      <name val="Tahoma"/>
      <charset val="134"/>
    </font>
    <font>
      <sz val="14"/>
      <color rgb="FF000000"/>
      <name val="Arial"/>
      <charset val="134"/>
    </font>
    <font>
      <b/>
      <sz val="12"/>
      <name val="Tahoma"/>
      <charset val="134"/>
    </font>
    <font>
      <sz val="12"/>
      <name val="Tahoma"/>
      <charset val="134"/>
    </font>
    <font>
      <b/>
      <sz val="8"/>
      <color indexed="8"/>
      <name val="Tahoma"/>
      <charset val="134"/>
    </font>
    <font>
      <sz val="8"/>
      <color indexed="8"/>
      <name val="Tahoma"/>
      <charset val="134"/>
    </font>
    <font>
      <b/>
      <sz val="8"/>
      <name val="Tahoma"/>
      <charset val="238"/>
    </font>
    <font>
      <sz val="8"/>
      <name val="Tahoma"/>
      <charset val="238"/>
    </font>
  </fonts>
  <fills count="14">
    <fill>
      <patternFill patternType="none"/>
    </fill>
    <fill>
      <patternFill patternType="gray125"/>
    </fill>
    <fill>
      <patternFill patternType="solid">
        <fgColor indexed="31"/>
        <bgColor indexed="64"/>
      </patternFill>
    </fill>
    <fill>
      <patternFill patternType="solid">
        <fgColor theme="7" tint="0.79995117038483843"/>
        <bgColor indexed="64"/>
      </patternFill>
    </fill>
    <fill>
      <patternFill patternType="solid">
        <fgColor theme="4" tint="0.39991454817346722"/>
        <bgColor indexed="64"/>
      </patternFill>
    </fill>
    <fill>
      <patternFill patternType="solid">
        <fgColor theme="3" tint="0.79995117038483843"/>
        <bgColor indexed="64"/>
      </patternFill>
    </fill>
    <fill>
      <patternFill patternType="solid">
        <fgColor theme="0"/>
        <bgColor indexed="64"/>
      </patternFill>
    </fill>
    <fill>
      <patternFill patternType="solid">
        <fgColor theme="5" tint="0.59999389629810485"/>
        <bgColor indexed="64"/>
      </patternFill>
    </fill>
    <fill>
      <patternFill patternType="solid">
        <fgColor theme="0" tint="-0.14996795556505021"/>
        <bgColor indexed="64"/>
      </patternFill>
    </fill>
    <fill>
      <patternFill patternType="solid">
        <fgColor rgb="FFFFEB9C"/>
        <bgColor indexed="64"/>
      </patternFill>
    </fill>
    <fill>
      <patternFill patternType="solid">
        <fgColor theme="4" tint="0.39994506668294322"/>
        <bgColor indexed="64"/>
      </patternFill>
    </fill>
    <fill>
      <patternFill patternType="solid">
        <fgColor theme="2" tint="-9.9978637043366805E-2"/>
        <bgColor indexed="64"/>
      </patternFill>
    </fill>
    <fill>
      <patternFill patternType="solid">
        <fgColor theme="6" tint="0.79995117038483843"/>
        <bgColor indexed="64"/>
      </patternFill>
    </fill>
    <fill>
      <patternFill patternType="solid">
        <fgColor theme="9" tint="0.79995117038483843"/>
        <bgColor indexed="64"/>
      </patternFill>
    </fill>
  </fills>
  <borders count="36">
    <border>
      <left/>
      <right/>
      <top/>
      <bottom/>
      <diagonal/>
    </border>
    <border>
      <left style="double">
        <color indexed="23"/>
      </left>
      <right style="thin">
        <color indexed="23"/>
      </right>
      <top style="double">
        <color indexed="23"/>
      </top>
      <bottom style="thin">
        <color indexed="23"/>
      </bottom>
      <diagonal/>
    </border>
    <border>
      <left style="thin">
        <color indexed="23"/>
      </left>
      <right style="thin">
        <color indexed="23"/>
      </right>
      <top style="double">
        <color indexed="23"/>
      </top>
      <bottom style="thin">
        <color indexed="23"/>
      </bottom>
      <diagonal/>
    </border>
    <border>
      <left style="double">
        <color indexed="23"/>
      </left>
      <right style="thin">
        <color indexed="23"/>
      </right>
      <top style="thin">
        <color indexed="23"/>
      </top>
      <bottom style="double">
        <color indexed="23"/>
      </bottom>
      <diagonal/>
    </border>
    <border>
      <left style="thin">
        <color indexed="23"/>
      </left>
      <right style="thin">
        <color indexed="23"/>
      </right>
      <top style="thin">
        <color indexed="23"/>
      </top>
      <bottom style="double">
        <color indexed="23"/>
      </bottom>
      <diagonal/>
    </border>
    <border>
      <left style="double">
        <color indexed="23"/>
      </left>
      <right style="thin">
        <color indexed="23"/>
      </right>
      <top/>
      <bottom style="thin">
        <color indexed="23"/>
      </bottom>
      <diagonal/>
    </border>
    <border>
      <left style="thin">
        <color indexed="23"/>
      </left>
      <right style="thin">
        <color indexed="23"/>
      </right>
      <top/>
      <bottom style="thin">
        <color indexed="23"/>
      </bottom>
      <diagonal/>
    </border>
    <border>
      <left style="thin">
        <color indexed="23"/>
      </left>
      <right style="thin">
        <color indexed="23"/>
      </right>
      <top style="double">
        <color indexed="23"/>
      </top>
      <bottom/>
      <diagonal/>
    </border>
    <border>
      <left style="double">
        <color indexed="23"/>
      </left>
      <right style="thin">
        <color indexed="23"/>
      </right>
      <top style="thin">
        <color indexed="23"/>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style="thin">
        <color indexed="23"/>
      </right>
      <top/>
      <bottom/>
      <diagonal/>
    </border>
    <border>
      <left style="thin">
        <color indexed="23"/>
      </left>
      <right style="thin">
        <color indexed="23"/>
      </right>
      <top style="thin">
        <color indexed="23"/>
      </top>
      <bottom/>
      <diagonal/>
    </border>
    <border>
      <left style="thin">
        <color indexed="23"/>
      </left>
      <right style="thin">
        <color indexed="23"/>
      </right>
      <top/>
      <bottom style="double">
        <color indexed="23"/>
      </bottom>
      <diagonal/>
    </border>
    <border>
      <left style="thin">
        <color indexed="23"/>
      </left>
      <right style="double">
        <color indexed="23"/>
      </right>
      <top style="double">
        <color indexed="23"/>
      </top>
      <bottom style="thin">
        <color indexed="23"/>
      </bottom>
      <diagonal/>
    </border>
    <border>
      <left style="thin">
        <color indexed="23"/>
      </left>
      <right style="double">
        <color indexed="23"/>
      </right>
      <top style="thin">
        <color indexed="23"/>
      </top>
      <bottom style="double">
        <color indexed="23"/>
      </bottom>
      <diagonal/>
    </border>
    <border>
      <left style="thin">
        <color indexed="23"/>
      </left>
      <right style="double">
        <color indexed="23"/>
      </right>
      <top/>
      <bottom style="thin">
        <color indexed="23"/>
      </bottom>
      <diagonal/>
    </border>
    <border>
      <left style="thin">
        <color indexed="23"/>
      </left>
      <right style="double">
        <color indexed="23"/>
      </right>
      <top style="thin">
        <color indexed="23"/>
      </top>
      <bottom style="thin">
        <color indexed="23"/>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style="medium">
        <color auto="1"/>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medium">
        <color auto="1"/>
      </top>
      <bottom/>
      <diagonal/>
    </border>
    <border>
      <left style="thin">
        <color auto="1"/>
      </left>
      <right/>
      <top style="thin">
        <color auto="1"/>
      </top>
      <bottom style="medium">
        <color auto="1"/>
      </bottom>
      <diagonal/>
    </border>
    <border>
      <left/>
      <right style="thin">
        <color auto="1"/>
      </right>
      <top style="thin">
        <color auto="1"/>
      </top>
      <bottom style="medium">
        <color auto="1"/>
      </bottom>
      <diagonal/>
    </border>
    <border>
      <left style="thin">
        <color auto="1"/>
      </left>
      <right/>
      <top/>
      <bottom/>
      <diagonal/>
    </border>
    <border>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s>
  <cellStyleXfs count="4">
    <xf numFmtId="0" fontId="0" fillId="0" borderId="0"/>
    <xf numFmtId="0" fontId="25" fillId="9" borderId="0" applyNumberFormat="0" applyBorder="0" applyAlignment="0" applyProtection="0"/>
    <xf numFmtId="0" fontId="1" fillId="0" borderId="0"/>
    <xf numFmtId="0" fontId="1" fillId="0" borderId="0"/>
  </cellStyleXfs>
  <cellXfs count="203">
    <xf numFmtId="0" fontId="0" fillId="0" borderId="0" xfId="0"/>
    <xf numFmtId="0" fontId="1" fillId="0" borderId="0" xfId="3"/>
    <xf numFmtId="0" fontId="2" fillId="0" borderId="0" xfId="3" applyFont="1"/>
    <xf numFmtId="0" fontId="3" fillId="2" borderId="1" xfId="3" applyFont="1" applyFill="1" applyBorder="1" applyAlignment="1">
      <alignment horizontal="center" vertical="center"/>
    </xf>
    <xf numFmtId="0" fontId="3" fillId="2" borderId="2" xfId="3" applyFont="1" applyFill="1" applyBorder="1" applyAlignment="1">
      <alignment horizontal="center" vertical="center" wrapText="1"/>
    </xf>
    <xf numFmtId="0" fontId="4" fillId="2" borderId="2" xfId="3" applyFont="1" applyFill="1" applyBorder="1" applyAlignment="1">
      <alignment horizontal="center" vertical="center" wrapText="1"/>
    </xf>
    <xf numFmtId="0" fontId="5" fillId="2" borderId="3" xfId="3" applyFont="1" applyFill="1" applyBorder="1" applyAlignment="1">
      <alignment horizontal="center" vertical="center"/>
    </xf>
    <xf numFmtId="0" fontId="5" fillId="2" borderId="4" xfId="3" applyFont="1" applyFill="1" applyBorder="1" applyAlignment="1">
      <alignment horizontal="center" vertical="center" wrapText="1"/>
    </xf>
    <xf numFmtId="0" fontId="5" fillId="2" borderId="4" xfId="3" applyFont="1" applyFill="1" applyBorder="1" applyAlignment="1">
      <alignment horizontal="center" vertical="center"/>
    </xf>
    <xf numFmtId="0" fontId="1" fillId="0" borderId="6" xfId="3" applyBorder="1" applyAlignment="1">
      <alignment horizontal="left" vertical="center"/>
    </xf>
    <xf numFmtId="0" fontId="1" fillId="0" borderId="6" xfId="3" applyBorder="1" applyAlignment="1">
      <alignment vertical="center"/>
    </xf>
    <xf numFmtId="0" fontId="1" fillId="0" borderId="9" xfId="3" applyBorder="1" applyAlignment="1">
      <alignment horizontal="left" vertical="center"/>
    </xf>
    <xf numFmtId="0" fontId="1" fillId="0" borderId="9" xfId="3" applyBorder="1" applyAlignment="1">
      <alignment vertical="center"/>
    </xf>
    <xf numFmtId="0" fontId="1" fillId="0" borderId="4" xfId="3" applyBorder="1" applyAlignment="1">
      <alignment horizontal="left" vertical="center"/>
    </xf>
    <xf numFmtId="0" fontId="1" fillId="0" borderId="4" xfId="3" applyBorder="1" applyAlignment="1">
      <alignment vertical="center"/>
    </xf>
    <xf numFmtId="0" fontId="1" fillId="0" borderId="0" xfId="3" applyAlignment="1">
      <alignment horizontal="left" indent="1"/>
    </xf>
    <xf numFmtId="0" fontId="3" fillId="2" borderId="13" xfId="3" applyFont="1" applyFill="1" applyBorder="1" applyAlignment="1">
      <alignment horizontal="center" vertical="center" wrapText="1"/>
    </xf>
    <xf numFmtId="0" fontId="5" fillId="2" borderId="14" xfId="3" applyFont="1" applyFill="1" applyBorder="1" applyAlignment="1">
      <alignment horizontal="center" vertical="center" wrapText="1"/>
    </xf>
    <xf numFmtId="0" fontId="1" fillId="0" borderId="15" xfId="3" applyBorder="1" applyAlignment="1">
      <alignment vertical="center"/>
    </xf>
    <xf numFmtId="0" fontId="1" fillId="0" borderId="16" xfId="3" applyBorder="1" applyAlignment="1">
      <alignment vertical="center"/>
    </xf>
    <xf numFmtId="0" fontId="1" fillId="0" borderId="14" xfId="3" applyBorder="1" applyAlignment="1">
      <alignment vertical="center"/>
    </xf>
    <xf numFmtId="0" fontId="8" fillId="0" borderId="0" xfId="0" applyFont="1" applyAlignment="1">
      <alignment vertical="center"/>
    </xf>
    <xf numFmtId="0" fontId="11" fillId="4" borderId="24" xfId="0" applyFont="1" applyFill="1" applyBorder="1" applyAlignment="1">
      <alignment horizontal="center" vertical="center"/>
    </xf>
    <xf numFmtId="0" fontId="11" fillId="4" borderId="24" xfId="0" applyFont="1" applyFill="1" applyBorder="1" applyAlignment="1">
      <alignment horizontal="center" vertical="center" wrapText="1"/>
    </xf>
    <xf numFmtId="0" fontId="0" fillId="0" borderId="25" xfId="0" applyBorder="1"/>
    <xf numFmtId="0" fontId="0" fillId="0" borderId="26" xfId="0" applyBorder="1"/>
    <xf numFmtId="0" fontId="9" fillId="0" borderId="0" xfId="0" applyFont="1"/>
    <xf numFmtId="0" fontId="0" fillId="0" borderId="25" xfId="0" applyBorder="1" applyAlignment="1">
      <alignment vertical="center"/>
    </xf>
    <xf numFmtId="0" fontId="0" fillId="0" borderId="26" xfId="0" applyBorder="1" applyAlignment="1">
      <alignment vertical="center"/>
    </xf>
    <xf numFmtId="0" fontId="14" fillId="4" borderId="21" xfId="0" applyFont="1" applyFill="1" applyBorder="1" applyAlignment="1">
      <alignment horizontal="center" vertical="center" wrapText="1"/>
    </xf>
    <xf numFmtId="3" fontId="0" fillId="0" borderId="23" xfId="0" applyNumberFormat="1" applyBorder="1" applyAlignment="1">
      <alignment vertical="center"/>
    </xf>
    <xf numFmtId="3" fontId="0" fillId="0" borderId="26" xfId="0" applyNumberFormat="1" applyBorder="1" applyAlignment="1">
      <alignment vertical="center"/>
    </xf>
    <xf numFmtId="0" fontId="12" fillId="0" borderId="0" xfId="0" applyFont="1" applyAlignment="1">
      <alignment vertical="center"/>
    </xf>
    <xf numFmtId="0" fontId="9" fillId="0" borderId="0" xfId="0" applyFont="1" applyAlignment="1">
      <alignment horizontal="center"/>
    </xf>
    <xf numFmtId="0" fontId="12" fillId="0" borderId="0" xfId="0" applyFont="1"/>
    <xf numFmtId="0" fontId="9" fillId="4" borderId="24" xfId="0" applyFont="1" applyFill="1" applyBorder="1" applyAlignment="1">
      <alignment horizontal="center" vertical="center"/>
    </xf>
    <xf numFmtId="0" fontId="10" fillId="4" borderId="24" xfId="0" applyFont="1" applyFill="1" applyBorder="1" applyAlignment="1">
      <alignment horizontal="center" vertical="center" wrapText="1"/>
    </xf>
    <xf numFmtId="0" fontId="9" fillId="4" borderId="24" xfId="0" applyFont="1" applyFill="1" applyBorder="1" applyAlignment="1">
      <alignment horizontal="center" vertical="center" wrapText="1"/>
    </xf>
    <xf numFmtId="0" fontId="1" fillId="0" borderId="23" xfId="0" applyFont="1" applyBorder="1" applyAlignment="1">
      <alignment vertical="center" wrapText="1"/>
    </xf>
    <xf numFmtId="0" fontId="1" fillId="0" borderId="23" xfId="0" applyFont="1" applyBorder="1" applyAlignment="1">
      <alignment horizontal="center" vertical="center" wrapText="1"/>
    </xf>
    <xf numFmtId="0" fontId="1" fillId="0" borderId="26" xfId="0" applyFont="1" applyBorder="1" applyAlignment="1">
      <alignment vertical="center" wrapText="1"/>
    </xf>
    <xf numFmtId="0" fontId="1" fillId="0" borderId="26" xfId="0" applyFont="1" applyBorder="1" applyAlignment="1">
      <alignment horizontal="center" vertical="center" wrapText="1"/>
    </xf>
    <xf numFmtId="49" fontId="15" fillId="0" borderId="0" xfId="0" applyNumberFormat="1" applyFont="1" applyAlignment="1">
      <alignment horizontal="center" vertical="center" wrapText="1"/>
    </xf>
    <xf numFmtId="0" fontId="16" fillId="0" borderId="0" xfId="0" applyFont="1" applyAlignment="1">
      <alignment horizontal="center" vertical="center" wrapText="1"/>
    </xf>
    <xf numFmtId="0" fontId="15" fillId="0" borderId="0" xfId="0" applyFont="1" applyAlignment="1">
      <alignment horizontal="center" vertical="center" wrapText="1"/>
    </xf>
    <xf numFmtId="4" fontId="15" fillId="0" borderId="0" xfId="0" applyNumberFormat="1" applyFont="1" applyAlignment="1">
      <alignment horizontal="center" vertical="center" wrapText="1"/>
    </xf>
    <xf numFmtId="49" fontId="16" fillId="7" borderId="21" xfId="0" applyNumberFormat="1" applyFont="1" applyFill="1" applyBorder="1" applyAlignment="1">
      <alignment horizontal="center" vertical="center" wrapText="1"/>
    </xf>
    <xf numFmtId="0" fontId="16" fillId="8" borderId="26" xfId="0" applyFont="1" applyFill="1" applyBorder="1" applyAlignment="1">
      <alignment horizontal="center" vertical="center" wrapText="1"/>
    </xf>
    <xf numFmtId="0" fontId="12" fillId="6" borderId="26" xfId="0" applyFont="1" applyFill="1" applyBorder="1" applyAlignment="1">
      <alignment horizontal="center" vertical="center" wrapText="1"/>
    </xf>
    <xf numFmtId="4" fontId="20" fillId="0" borderId="0" xfId="0" applyNumberFormat="1" applyFont="1" applyAlignment="1">
      <alignment horizontal="center" vertical="center" wrapText="1"/>
    </xf>
    <xf numFmtId="0" fontId="15" fillId="6" borderId="26" xfId="0" applyFont="1" applyFill="1" applyBorder="1" applyAlignment="1">
      <alignment horizontal="center" vertical="center" wrapText="1"/>
    </xf>
    <xf numFmtId="49" fontId="16" fillId="9" borderId="21" xfId="1" applyNumberFormat="1" applyFont="1" applyBorder="1" applyAlignment="1">
      <alignment horizontal="center" vertical="center" wrapText="1"/>
    </xf>
    <xf numFmtId="0" fontId="21" fillId="9" borderId="26" xfId="1" applyFont="1" applyBorder="1" applyAlignment="1">
      <alignment horizontal="center" vertical="center" wrapText="1"/>
    </xf>
    <xf numFmtId="3" fontId="12" fillId="6" borderId="26" xfId="0" applyNumberFormat="1" applyFont="1" applyFill="1" applyBorder="1" applyAlignment="1">
      <alignment horizontal="center" vertical="center" wrapText="1"/>
    </xf>
    <xf numFmtId="0" fontId="15" fillId="0" borderId="26" xfId="0" applyFont="1" applyBorder="1" applyAlignment="1">
      <alignment horizontal="center" vertical="center" wrapText="1"/>
    </xf>
    <xf numFmtId="0" fontId="8" fillId="4" borderId="17" xfId="0" applyFont="1" applyFill="1" applyBorder="1" applyAlignment="1">
      <alignment vertical="center"/>
    </xf>
    <xf numFmtId="0" fontId="2" fillId="6" borderId="17" xfId="0" applyFont="1" applyFill="1" applyBorder="1" applyAlignment="1">
      <alignment vertical="center"/>
    </xf>
    <xf numFmtId="0" fontId="9" fillId="10" borderId="18" xfId="0" applyFont="1" applyFill="1" applyBorder="1" applyAlignment="1">
      <alignment vertical="center"/>
    </xf>
    <xf numFmtId="0" fontId="0" fillId="6" borderId="18" xfId="0" applyFill="1" applyBorder="1" applyAlignment="1">
      <alignment vertical="center"/>
    </xf>
    <xf numFmtId="0" fontId="2" fillId="4" borderId="17" xfId="0" applyFont="1" applyFill="1" applyBorder="1" applyAlignment="1">
      <alignment vertical="center"/>
    </xf>
    <xf numFmtId="0" fontId="10" fillId="4" borderId="26" xfId="0" applyFont="1" applyFill="1" applyBorder="1" applyAlignment="1">
      <alignment horizontal="center" vertical="center"/>
    </xf>
    <xf numFmtId="0" fontId="10" fillId="4" borderId="26" xfId="0" applyFont="1" applyFill="1" applyBorder="1" applyAlignment="1">
      <alignment horizontal="center" vertical="center" wrapText="1"/>
    </xf>
    <xf numFmtId="0" fontId="9" fillId="4" borderId="26" xfId="0" applyFont="1" applyFill="1" applyBorder="1" applyAlignment="1">
      <alignment horizontal="center" vertical="center" wrapText="1"/>
    </xf>
    <xf numFmtId="0" fontId="9" fillId="4" borderId="26" xfId="0" applyFont="1" applyFill="1" applyBorder="1" applyAlignment="1">
      <alignment horizontal="center" vertical="center"/>
    </xf>
    <xf numFmtId="0" fontId="0" fillId="8" borderId="18" xfId="0" applyFill="1" applyBorder="1" applyAlignment="1">
      <alignment vertical="center"/>
    </xf>
    <xf numFmtId="0" fontId="0" fillId="8" borderId="19" xfId="0" applyFill="1" applyBorder="1" applyAlignment="1">
      <alignment vertical="center"/>
    </xf>
    <xf numFmtId="0" fontId="2" fillId="0" borderId="18" xfId="0" applyFont="1" applyBorder="1" applyAlignment="1">
      <alignment vertical="center"/>
    </xf>
    <xf numFmtId="0" fontId="2" fillId="0" borderId="19" xfId="0" applyFont="1" applyBorder="1" applyAlignment="1">
      <alignment vertical="center"/>
    </xf>
    <xf numFmtId="0" fontId="7" fillId="12" borderId="17" xfId="0" applyFont="1" applyFill="1" applyBorder="1" applyAlignment="1">
      <alignment horizontal="center" vertical="center"/>
    </xf>
    <xf numFmtId="0" fontId="7" fillId="12" borderId="18" xfId="0" applyFont="1" applyFill="1" applyBorder="1" applyAlignment="1">
      <alignment horizontal="center" vertical="center"/>
    </xf>
    <xf numFmtId="0" fontId="1" fillId="0" borderId="21" xfId="0" applyFont="1" applyBorder="1" applyAlignment="1">
      <alignment vertical="top" wrapText="1"/>
    </xf>
    <xf numFmtId="0" fontId="1" fillId="0" borderId="22" xfId="0" applyFont="1" applyBorder="1" applyAlignment="1">
      <alignment vertical="top" wrapText="1"/>
    </xf>
    <xf numFmtId="0" fontId="1" fillId="0" borderId="22" xfId="0" applyFont="1" applyBorder="1" applyAlignment="1">
      <alignment vertical="top"/>
    </xf>
    <xf numFmtId="0" fontId="1" fillId="0" borderId="23" xfId="0" applyFont="1" applyBorder="1" applyAlignment="1">
      <alignment vertical="top"/>
    </xf>
    <xf numFmtId="0" fontId="1" fillId="0" borderId="0" xfId="0" applyFont="1"/>
    <xf numFmtId="0" fontId="24" fillId="0" borderId="0" xfId="0" applyFont="1" applyAlignment="1">
      <alignment vertical="center"/>
    </xf>
    <xf numFmtId="0" fontId="1" fillId="0" borderId="0" xfId="0" applyFont="1" applyAlignment="1">
      <alignment horizontal="justify" vertical="center"/>
    </xf>
    <xf numFmtId="0" fontId="24" fillId="0" borderId="0" xfId="0" applyFont="1" applyAlignment="1">
      <alignment horizontal="justify" vertical="center"/>
    </xf>
    <xf numFmtId="0" fontId="1" fillId="0" borderId="0" xfId="0" applyFont="1" applyAlignment="1">
      <alignment wrapText="1"/>
    </xf>
    <xf numFmtId="0" fontId="24" fillId="0" borderId="0" xfId="0" applyFont="1" applyAlignment="1">
      <alignment wrapText="1"/>
    </xf>
    <xf numFmtId="0" fontId="1" fillId="0" borderId="32" xfId="0" applyFont="1" applyBorder="1" applyAlignment="1">
      <alignment horizontal="center" wrapText="1"/>
    </xf>
    <xf numFmtId="0" fontId="1" fillId="0" borderId="34" xfId="0" applyFont="1" applyBorder="1" applyAlignment="1">
      <alignment horizontal="center" wrapText="1"/>
    </xf>
    <xf numFmtId="0" fontId="1" fillId="0" borderId="35" xfId="0" applyFont="1" applyBorder="1" applyAlignment="1">
      <alignment horizontal="center" wrapText="1"/>
    </xf>
    <xf numFmtId="0" fontId="1" fillId="0" borderId="31" xfId="0" applyFont="1" applyBorder="1" applyAlignment="1">
      <alignment horizontal="center" wrapText="1"/>
    </xf>
    <xf numFmtId="0" fontId="3" fillId="4" borderId="21" xfId="0" applyFont="1" applyFill="1" applyBorder="1" applyAlignment="1">
      <alignment horizontal="center" vertical="center" wrapText="1"/>
    </xf>
    <xf numFmtId="0" fontId="1" fillId="0" borderId="23" xfId="0" applyFont="1" applyBorder="1" applyAlignment="1">
      <alignment horizontal="center" vertical="center" wrapText="1"/>
    </xf>
    <xf numFmtId="0" fontId="9" fillId="4" borderId="32" xfId="0" applyFont="1" applyFill="1" applyBorder="1" applyAlignment="1">
      <alignment horizontal="center" vertical="center" wrapText="1"/>
    </xf>
    <xf numFmtId="0" fontId="9" fillId="4" borderId="34" xfId="0" applyFont="1" applyFill="1" applyBorder="1" applyAlignment="1">
      <alignment horizontal="center" vertical="center" wrapText="1"/>
    </xf>
    <xf numFmtId="0" fontId="0" fillId="0" borderId="35" xfId="0" applyBorder="1" applyAlignment="1">
      <alignment horizontal="center" vertical="center" wrapText="1"/>
    </xf>
    <xf numFmtId="0" fontId="0" fillId="0" borderId="31" xfId="0" applyBorder="1" applyAlignment="1">
      <alignment horizontal="center" vertical="center" wrapText="1"/>
    </xf>
    <xf numFmtId="0" fontId="9" fillId="4" borderId="21" xfId="0" applyFont="1" applyFill="1" applyBorder="1" applyAlignment="1">
      <alignment horizontal="center" vertical="center" wrapText="1"/>
    </xf>
    <xf numFmtId="0" fontId="0" fillId="0" borderId="23" xfId="0" applyBorder="1" applyAlignment="1">
      <alignment horizontal="center" vertical="center" wrapText="1"/>
    </xf>
    <xf numFmtId="0" fontId="12" fillId="0" borderId="0" xfId="0" applyFont="1" applyAlignment="1">
      <alignment horizontal="left" wrapText="1"/>
    </xf>
    <xf numFmtId="0" fontId="10" fillId="4" borderId="21" xfId="0" applyFont="1" applyFill="1" applyBorder="1" applyAlignment="1">
      <alignment horizontal="center" vertical="center" wrapText="1"/>
    </xf>
    <xf numFmtId="0" fontId="1" fillId="0" borderId="21" xfId="0" applyFont="1" applyBorder="1"/>
    <xf numFmtId="0" fontId="1" fillId="0" borderId="22" xfId="0" applyFont="1" applyBorder="1"/>
    <xf numFmtId="0" fontId="1" fillId="0" borderId="23" xfId="0" applyFont="1" applyBorder="1"/>
    <xf numFmtId="0" fontId="10" fillId="4" borderId="23" xfId="0" applyFont="1" applyFill="1" applyBorder="1" applyAlignment="1">
      <alignment horizontal="center" vertical="center" wrapText="1"/>
    </xf>
    <xf numFmtId="0" fontId="10" fillId="4" borderId="22" xfId="0" applyFont="1" applyFill="1" applyBorder="1" applyAlignment="1">
      <alignment horizontal="center" vertical="center" wrapText="1"/>
    </xf>
    <xf numFmtId="0" fontId="9" fillId="4" borderId="22" xfId="0" applyFont="1" applyFill="1" applyBorder="1" applyAlignment="1">
      <alignment horizontal="center" vertical="center" wrapText="1"/>
    </xf>
    <xf numFmtId="0" fontId="9" fillId="4" borderId="23" xfId="0" applyFont="1" applyFill="1" applyBorder="1" applyAlignment="1">
      <alignment horizontal="center" vertical="center" wrapText="1"/>
    </xf>
    <xf numFmtId="0" fontId="12" fillId="0" borderId="0" xfId="0" applyFont="1" applyAlignment="1">
      <alignment horizontal="left"/>
    </xf>
    <xf numFmtId="0" fontId="22" fillId="4" borderId="26" xfId="0" applyFont="1" applyFill="1" applyBorder="1" applyAlignment="1">
      <alignment vertical="center"/>
    </xf>
    <xf numFmtId="0" fontId="23" fillId="0" borderId="26" xfId="0" applyFont="1" applyBorder="1"/>
    <xf numFmtId="0" fontId="22" fillId="4" borderId="21" xfId="0" applyFont="1" applyFill="1" applyBorder="1" applyAlignment="1">
      <alignment vertical="center"/>
    </xf>
    <xf numFmtId="0" fontId="23" fillId="0" borderId="21" xfId="0" applyFont="1" applyBorder="1"/>
    <xf numFmtId="0" fontId="2" fillId="6" borderId="32" xfId="0" applyFont="1" applyFill="1" applyBorder="1" applyAlignment="1">
      <alignment vertical="center"/>
    </xf>
    <xf numFmtId="0" fontId="0" fillId="6" borderId="33" xfId="0" applyFill="1" applyBorder="1" applyAlignment="1">
      <alignment vertical="center"/>
    </xf>
    <xf numFmtId="0" fontId="0" fillId="6" borderId="18" xfId="0" applyFill="1" applyBorder="1" applyAlignment="1">
      <alignment vertical="center"/>
    </xf>
    <xf numFmtId="0" fontId="0" fillId="6" borderId="19" xfId="0" applyFill="1" applyBorder="1" applyAlignment="1">
      <alignment vertical="center"/>
    </xf>
    <xf numFmtId="0" fontId="7" fillId="12" borderId="18" xfId="0" applyFont="1" applyFill="1" applyBorder="1" applyAlignment="1">
      <alignment horizontal="center" vertical="center"/>
    </xf>
    <xf numFmtId="0" fontId="7" fillId="12" borderId="19" xfId="0" applyFont="1" applyFill="1" applyBorder="1" applyAlignment="1">
      <alignment horizontal="center" vertical="center"/>
    </xf>
    <xf numFmtId="0" fontId="7" fillId="13" borderId="18" xfId="0" applyFont="1" applyFill="1" applyBorder="1" applyAlignment="1">
      <alignment horizontal="center" vertical="center"/>
    </xf>
    <xf numFmtId="0" fontId="0" fillId="13" borderId="19" xfId="0" applyFill="1" applyBorder="1" applyAlignment="1">
      <alignment horizontal="center" vertical="center"/>
    </xf>
    <xf numFmtId="0" fontId="2" fillId="6" borderId="17" xfId="0" applyFont="1" applyFill="1" applyBorder="1" applyAlignment="1">
      <alignment vertical="center"/>
    </xf>
    <xf numFmtId="0" fontId="1" fillId="0" borderId="21" xfId="0" applyFont="1" applyBorder="1" applyAlignment="1">
      <alignment horizontal="center" vertical="center" wrapText="1"/>
    </xf>
    <xf numFmtId="0" fontId="1" fillId="0" borderId="22" xfId="0" applyFont="1" applyBorder="1" applyAlignment="1">
      <alignment horizontal="center" vertical="center" wrapText="1"/>
    </xf>
    <xf numFmtId="0" fontId="1" fillId="0" borderId="26" xfId="0" applyFont="1" applyBorder="1" applyAlignment="1">
      <alignment horizontal="center" vertical="center" wrapText="1"/>
    </xf>
    <xf numFmtId="0" fontId="2" fillId="8" borderId="18" xfId="0" applyFont="1" applyFill="1" applyBorder="1" applyAlignment="1">
      <alignment horizontal="center" vertical="center"/>
    </xf>
    <xf numFmtId="0" fontId="2" fillId="8" borderId="19" xfId="0" applyFont="1" applyFill="1" applyBorder="1" applyAlignment="1">
      <alignment horizontal="center" vertical="center"/>
    </xf>
    <xf numFmtId="0" fontId="2" fillId="6" borderId="17" xfId="0" applyFont="1" applyFill="1" applyBorder="1" applyAlignment="1">
      <alignment horizontal="center" vertical="center"/>
    </xf>
    <xf numFmtId="0" fontId="2" fillId="6" borderId="18" xfId="0" applyFont="1" applyFill="1" applyBorder="1" applyAlignment="1">
      <alignment horizontal="center" vertical="center"/>
    </xf>
    <xf numFmtId="0" fontId="2" fillId="6" borderId="19" xfId="0" applyFont="1" applyFill="1" applyBorder="1" applyAlignment="1">
      <alignment horizontal="center" vertical="center"/>
    </xf>
    <xf numFmtId="0" fontId="7" fillId="3" borderId="26" xfId="0" applyFont="1" applyFill="1" applyBorder="1" applyAlignment="1">
      <alignment horizontal="center" vertical="center"/>
    </xf>
    <xf numFmtId="0" fontId="7" fillId="3" borderId="23" xfId="0" applyFont="1" applyFill="1" applyBorder="1" applyAlignment="1">
      <alignment horizontal="center" vertical="center"/>
    </xf>
    <xf numFmtId="0" fontId="7" fillId="11" borderId="17" xfId="0" applyFont="1" applyFill="1" applyBorder="1" applyAlignment="1">
      <alignment horizontal="center" vertical="center"/>
    </xf>
    <xf numFmtId="0" fontId="7" fillId="11" borderId="20" xfId="0" applyFont="1" applyFill="1" applyBorder="1" applyAlignment="1">
      <alignment horizontal="center" vertical="center"/>
    </xf>
    <xf numFmtId="0" fontId="0" fillId="11" borderId="31" xfId="0" applyFill="1" applyBorder="1"/>
    <xf numFmtId="0" fontId="9" fillId="10" borderId="18" xfId="0" applyFont="1" applyFill="1" applyBorder="1" applyAlignment="1">
      <alignment horizontal="center" vertical="center"/>
    </xf>
    <xf numFmtId="0" fontId="0" fillId="6" borderId="18" xfId="0" applyFill="1" applyBorder="1" applyAlignment="1">
      <alignment horizontal="center" vertical="center"/>
    </xf>
    <xf numFmtId="0" fontId="2" fillId="6" borderId="18" xfId="0" applyFont="1" applyFill="1" applyBorder="1" applyAlignment="1">
      <alignment vertical="center"/>
    </xf>
    <xf numFmtId="0" fontId="12" fillId="6" borderId="21" xfId="0" applyFont="1" applyFill="1" applyBorder="1" applyAlignment="1">
      <alignment horizontal="center" vertical="center" wrapText="1"/>
    </xf>
    <xf numFmtId="0" fontId="12" fillId="6" borderId="22" xfId="0" applyFont="1" applyFill="1" applyBorder="1" applyAlignment="1">
      <alignment horizontal="center" vertical="center" wrapText="1"/>
    </xf>
    <xf numFmtId="0" fontId="12" fillId="6" borderId="23" xfId="0" applyFont="1" applyFill="1" applyBorder="1" applyAlignment="1">
      <alignment horizontal="center" vertical="center" wrapText="1"/>
    </xf>
    <xf numFmtId="0" fontId="17" fillId="5" borderId="26" xfId="0" applyFont="1" applyFill="1" applyBorder="1" applyAlignment="1">
      <alignment horizontal="center" vertical="center" wrapText="1"/>
    </xf>
    <xf numFmtId="17" fontId="12" fillId="6" borderId="21" xfId="0" applyNumberFormat="1" applyFont="1" applyFill="1" applyBorder="1" applyAlignment="1">
      <alignment horizontal="center" vertical="center" wrapText="1"/>
    </xf>
    <xf numFmtId="17" fontId="12" fillId="6" borderId="22" xfId="0" applyNumberFormat="1" applyFont="1" applyFill="1" applyBorder="1" applyAlignment="1">
      <alignment horizontal="center" vertical="center" wrapText="1"/>
    </xf>
    <xf numFmtId="17" fontId="12" fillId="6" borderId="23" xfId="0" applyNumberFormat="1" applyFont="1" applyFill="1" applyBorder="1" applyAlignment="1">
      <alignment horizontal="center" vertical="center" wrapText="1"/>
    </xf>
    <xf numFmtId="17" fontId="12" fillId="0" borderId="26" xfId="0" applyNumberFormat="1" applyFont="1" applyBorder="1" applyAlignment="1">
      <alignment horizontal="center" vertical="center" wrapText="1"/>
    </xf>
    <xf numFmtId="0" fontId="12" fillId="0" borderId="26" xfId="0" applyFont="1" applyBorder="1" applyAlignment="1">
      <alignment horizontal="center" vertical="center" wrapText="1"/>
    </xf>
    <xf numFmtId="0" fontId="12" fillId="0" borderId="21" xfId="0" applyFont="1" applyBorder="1" applyAlignment="1">
      <alignment horizontal="center" vertical="center" wrapText="1"/>
    </xf>
    <xf numFmtId="0" fontId="12" fillId="0" borderId="22" xfId="0" applyFont="1" applyBorder="1" applyAlignment="1">
      <alignment horizontal="center" vertical="center" wrapText="1"/>
    </xf>
    <xf numFmtId="0" fontId="12" fillId="0" borderId="23" xfId="0" applyFont="1" applyBorder="1" applyAlignment="1">
      <alignment horizontal="center" vertical="center" wrapText="1"/>
    </xf>
    <xf numFmtId="0" fontId="12" fillId="6" borderId="26" xfId="0" applyFont="1" applyFill="1" applyBorder="1" applyAlignment="1">
      <alignment horizontal="center" vertical="center" wrapText="1"/>
    </xf>
    <xf numFmtId="4" fontId="12" fillId="0" borderId="26" xfId="0" applyNumberFormat="1" applyFont="1" applyBorder="1" applyAlignment="1">
      <alignment horizontal="center" vertical="center" wrapText="1"/>
    </xf>
    <xf numFmtId="0" fontId="19" fillId="0" borderId="26" xfId="0" applyFont="1" applyBorder="1" applyAlignment="1">
      <alignment horizontal="left" vertical="center" wrapText="1"/>
    </xf>
    <xf numFmtId="0" fontId="9" fillId="0" borderId="26" xfId="0" applyFont="1" applyBorder="1" applyAlignment="1">
      <alignment horizontal="center" vertical="center" wrapText="1"/>
    </xf>
    <xf numFmtId="0" fontId="19" fillId="6" borderId="26" xfId="0" applyFont="1" applyFill="1" applyBorder="1" applyAlignment="1">
      <alignment horizontal="left" vertical="center" wrapText="1"/>
    </xf>
    <xf numFmtId="0" fontId="18" fillId="6" borderId="21" xfId="0" applyFont="1" applyFill="1" applyBorder="1" applyAlignment="1">
      <alignment vertical="center" wrapText="1"/>
    </xf>
    <xf numFmtId="0" fontId="18" fillId="6" borderId="22" xfId="0" applyFont="1" applyFill="1" applyBorder="1" applyAlignment="1">
      <alignment vertical="center" wrapText="1"/>
    </xf>
    <xf numFmtId="0" fontId="18" fillId="6" borderId="23" xfId="0" applyFont="1" applyFill="1" applyBorder="1" applyAlignment="1">
      <alignment vertical="center" wrapText="1"/>
    </xf>
    <xf numFmtId="0" fontId="18" fillId="6" borderId="26" xfId="0" applyFont="1" applyFill="1" applyBorder="1" applyAlignment="1">
      <alignment vertical="center" wrapText="1"/>
    </xf>
    <xf numFmtId="0" fontId="17" fillId="5" borderId="26" xfId="0" applyFont="1" applyFill="1" applyBorder="1" applyAlignment="1">
      <alignment horizontal="left" vertical="center" wrapText="1"/>
    </xf>
    <xf numFmtId="0" fontId="16" fillId="6" borderId="17" xfId="0" applyFont="1" applyFill="1" applyBorder="1" applyAlignment="1">
      <alignment horizontal="center" vertical="center" wrapText="1"/>
    </xf>
    <xf numFmtId="0" fontId="16" fillId="6" borderId="18" xfId="0" applyFont="1" applyFill="1" applyBorder="1" applyAlignment="1">
      <alignment horizontal="center" vertical="center" wrapText="1"/>
    </xf>
    <xf numFmtId="0" fontId="16" fillId="6" borderId="19" xfId="0" applyFont="1" applyFill="1" applyBorder="1" applyAlignment="1">
      <alignment horizontal="center" vertical="center" wrapText="1"/>
    </xf>
    <xf numFmtId="0" fontId="16" fillId="5" borderId="17" xfId="0" applyFont="1" applyFill="1" applyBorder="1" applyAlignment="1">
      <alignment horizontal="center" vertical="center" wrapText="1"/>
    </xf>
    <xf numFmtId="0" fontId="16" fillId="5" borderId="19" xfId="0" applyFont="1" applyFill="1" applyBorder="1" applyAlignment="1">
      <alignment horizontal="center" vertical="center" wrapText="1"/>
    </xf>
    <xf numFmtId="0" fontId="16" fillId="5" borderId="26" xfId="0" applyFont="1" applyFill="1" applyBorder="1" applyAlignment="1">
      <alignment horizontal="center" vertical="center" wrapText="1"/>
    </xf>
    <xf numFmtId="0" fontId="15" fillId="6" borderId="26" xfId="0" applyFont="1" applyFill="1" applyBorder="1" applyAlignment="1">
      <alignment horizontal="center" vertical="center" wrapText="1"/>
    </xf>
    <xf numFmtId="0" fontId="16" fillId="7" borderId="21" xfId="0" applyFont="1" applyFill="1" applyBorder="1" applyAlignment="1">
      <alignment horizontal="center" vertical="center" wrapText="1"/>
    </xf>
    <xf numFmtId="0" fontId="16" fillId="9" borderId="21" xfId="1" applyFont="1" applyBorder="1" applyAlignment="1">
      <alignment horizontal="center" vertical="center" wrapText="1"/>
    </xf>
    <xf numFmtId="0" fontId="7" fillId="3" borderId="30" xfId="0" applyFont="1" applyFill="1" applyBorder="1" applyAlignment="1">
      <alignment horizontal="center" vertical="center"/>
    </xf>
    <xf numFmtId="0" fontId="7" fillId="3" borderId="0" xfId="0" applyFont="1" applyFill="1" applyAlignment="1">
      <alignment horizontal="center" vertical="center"/>
    </xf>
    <xf numFmtId="0" fontId="0" fillId="0" borderId="0" xfId="0"/>
    <xf numFmtId="0" fontId="2" fillId="0" borderId="20" xfId="0" applyFont="1" applyBorder="1" applyAlignment="1">
      <alignment horizontal="left" vertical="center"/>
    </xf>
    <xf numFmtId="0" fontId="0" fillId="0" borderId="21" xfId="0" applyBorder="1" applyAlignment="1">
      <alignment horizontal="center" vertical="center"/>
    </xf>
    <xf numFmtId="0" fontId="0" fillId="0" borderId="22" xfId="0" applyBorder="1" applyAlignment="1">
      <alignment horizontal="center" vertical="center"/>
    </xf>
    <xf numFmtId="0" fontId="0" fillId="0" borderId="23" xfId="0" applyBorder="1" applyAlignment="1">
      <alignment horizontal="center" vertical="center"/>
    </xf>
    <xf numFmtId="0" fontId="9" fillId="4" borderId="22" xfId="0" applyFont="1" applyFill="1" applyBorder="1" applyAlignment="1">
      <alignment horizontal="center" vertical="center"/>
    </xf>
    <xf numFmtId="0" fontId="0" fillId="0" borderId="27" xfId="0" applyBorder="1" applyAlignment="1">
      <alignment horizontal="center" vertical="center"/>
    </xf>
    <xf numFmtId="0" fontId="0" fillId="0" borderId="26" xfId="0" applyBorder="1" applyAlignment="1">
      <alignment horizontal="center" vertical="center"/>
    </xf>
    <xf numFmtId="0" fontId="0" fillId="0" borderId="25" xfId="0" applyBorder="1" applyAlignment="1">
      <alignment horizontal="center" vertical="center"/>
    </xf>
    <xf numFmtId="0" fontId="0" fillId="0" borderId="0" xfId="0" applyAlignment="1">
      <alignment horizontal="center"/>
    </xf>
    <xf numFmtId="0" fontId="12" fillId="0" borderId="0" xfId="0" applyFont="1" applyAlignment="1">
      <alignment horizontal="left" vertical="center" wrapText="1"/>
    </xf>
    <xf numFmtId="0" fontId="7" fillId="3" borderId="17" xfId="0" applyFont="1" applyFill="1" applyBorder="1" applyAlignment="1">
      <alignment horizontal="center" vertical="center"/>
    </xf>
    <xf numFmtId="0" fontId="7" fillId="3" borderId="18" xfId="0" applyFont="1" applyFill="1" applyBorder="1" applyAlignment="1">
      <alignment horizontal="center" vertical="center"/>
    </xf>
    <xf numFmtId="0" fontId="7" fillId="3" borderId="19" xfId="0" applyFont="1" applyFill="1" applyBorder="1" applyAlignment="1">
      <alignment horizontal="center" vertical="center"/>
    </xf>
    <xf numFmtId="0" fontId="2" fillId="0" borderId="18" xfId="0" applyFont="1" applyBorder="1" applyAlignment="1">
      <alignment horizontal="left" vertical="center"/>
    </xf>
    <xf numFmtId="0" fontId="9" fillId="4" borderId="28" xfId="0" applyFont="1" applyFill="1" applyBorder="1" applyAlignment="1">
      <alignment horizontal="center" vertical="center" wrapText="1"/>
    </xf>
    <xf numFmtId="0" fontId="9" fillId="4" borderId="29" xfId="0" applyFont="1" applyFill="1" applyBorder="1" applyAlignment="1">
      <alignment horizontal="center" vertical="center" wrapText="1"/>
    </xf>
    <xf numFmtId="0" fontId="11" fillId="4" borderId="28" xfId="0" applyFont="1" applyFill="1" applyBorder="1" applyAlignment="1">
      <alignment horizontal="center" vertical="center" wrapText="1"/>
    </xf>
    <xf numFmtId="0" fontId="11" fillId="4" borderId="29" xfId="0" applyFont="1" applyFill="1" applyBorder="1" applyAlignment="1">
      <alignment horizontal="center" vertical="center" wrapText="1"/>
    </xf>
    <xf numFmtId="0" fontId="13" fillId="0" borderId="0" xfId="0" applyFont="1" applyAlignment="1">
      <alignment horizontal="left" vertical="center" wrapText="1"/>
    </xf>
    <xf numFmtId="0" fontId="13" fillId="0" borderId="0" xfId="0" applyFont="1" applyAlignment="1">
      <alignment horizontal="left" wrapText="1"/>
    </xf>
    <xf numFmtId="0" fontId="1" fillId="0" borderId="9" xfId="3" applyBorder="1" applyAlignment="1">
      <alignment horizontal="center" vertical="center" wrapText="1"/>
    </xf>
    <xf numFmtId="0" fontId="1" fillId="0" borderId="9" xfId="3" applyBorder="1" applyAlignment="1">
      <alignment horizontal="center" vertical="center"/>
    </xf>
    <xf numFmtId="0" fontId="1" fillId="0" borderId="4" xfId="3" applyBorder="1" applyAlignment="1">
      <alignment horizontal="center" vertical="center"/>
    </xf>
    <xf numFmtId="0" fontId="6" fillId="0" borderId="6" xfId="3" applyFont="1" applyBorder="1" applyAlignment="1">
      <alignment horizontal="center" vertical="center" wrapText="1"/>
    </xf>
    <xf numFmtId="0" fontId="6" fillId="0" borderId="9" xfId="3" applyFont="1" applyBorder="1" applyAlignment="1">
      <alignment horizontal="center" vertical="center" wrapText="1"/>
    </xf>
    <xf numFmtId="0" fontId="1" fillId="0" borderId="11" xfId="3" applyBorder="1" applyAlignment="1">
      <alignment horizontal="center" vertical="center"/>
    </xf>
    <xf numFmtId="0" fontId="1" fillId="0" borderId="10" xfId="3" applyBorder="1" applyAlignment="1">
      <alignment horizontal="center" vertical="center"/>
    </xf>
    <xf numFmtId="0" fontId="1" fillId="0" borderId="12" xfId="3" applyBorder="1" applyAlignment="1">
      <alignment horizontal="center" vertical="center"/>
    </xf>
    <xf numFmtId="0" fontId="1" fillId="0" borderId="7" xfId="3" applyBorder="1" applyAlignment="1">
      <alignment horizontal="center" vertical="center"/>
    </xf>
    <xf numFmtId="0" fontId="1" fillId="0" borderId="6" xfId="3" applyBorder="1" applyAlignment="1">
      <alignment horizontal="center" vertical="center"/>
    </xf>
    <xf numFmtId="0" fontId="2" fillId="0" borderId="0" xfId="3" applyFont="1" applyAlignment="1">
      <alignment horizontal="left"/>
    </xf>
    <xf numFmtId="0" fontId="3" fillId="0" borderId="0" xfId="3" applyFont="1" applyAlignment="1">
      <alignment horizontal="center"/>
    </xf>
    <xf numFmtId="0" fontId="1" fillId="0" borderId="5" xfId="3" applyBorder="1" applyAlignment="1">
      <alignment horizontal="center" vertical="center" wrapText="1"/>
    </xf>
    <xf numFmtId="0" fontId="1" fillId="0" borderId="8" xfId="3" applyBorder="1" applyAlignment="1">
      <alignment horizontal="center" vertical="center"/>
    </xf>
    <xf numFmtId="0" fontId="1" fillId="0" borderId="3" xfId="3" applyBorder="1" applyAlignment="1">
      <alignment horizontal="center" vertical="center"/>
    </xf>
    <xf numFmtId="0" fontId="1" fillId="0" borderId="6" xfId="3" applyBorder="1" applyAlignment="1">
      <alignment horizontal="left" vertical="center"/>
    </xf>
    <xf numFmtId="0" fontId="1" fillId="0" borderId="9" xfId="3" applyBorder="1" applyAlignment="1">
      <alignment horizontal="left" vertical="center"/>
    </xf>
    <xf numFmtId="0" fontId="1" fillId="0" borderId="4" xfId="3" applyBorder="1" applyAlignment="1">
      <alignment horizontal="left" vertical="center"/>
    </xf>
  </cellXfs>
  <cellStyles count="4">
    <cellStyle name="Neutralno" xfId="1" builtinId="28"/>
    <cellStyle name="Normal 2" xfId="2" xr:uid="{00000000-0005-0000-0000-000031000000}"/>
    <cellStyle name="Normalno" xfId="0" builtinId="0"/>
    <cellStyle name="Obično_Prilog 5" xfId="3" xr:uid="{00000000-0005-0000-0000-000032000000}"/>
  </cellStyles>
  <dxfs count="0"/>
  <tableStyles count="0" defaultTableStyle="TableStyleMedium2" defaultPivotStyle="PivotStyleLight16"/>
  <colors>
    <mruColors>
      <color rgb="FF85BD7D"/>
      <color rgb="FFFFCC66"/>
      <color rgb="FFCCCCFF"/>
      <color rgb="FFCCFF66"/>
      <color rgb="FFBEC1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8.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9.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48"/>
  <sheetViews>
    <sheetView workbookViewId="0">
      <selection activeCell="A48" sqref="A48"/>
    </sheetView>
  </sheetViews>
  <sheetFormatPr defaultColWidth="11.42578125" defaultRowHeight="12.75"/>
  <cols>
    <col min="1" max="1" width="179.85546875" style="74" customWidth="1"/>
    <col min="2" max="16384" width="11.42578125" style="74"/>
  </cols>
  <sheetData>
    <row r="1" spans="1:1">
      <c r="A1" s="75" t="s">
        <v>0</v>
      </c>
    </row>
    <row r="2" spans="1:1">
      <c r="A2" s="76" t="s">
        <v>1</v>
      </c>
    </row>
    <row r="3" spans="1:1" ht="51">
      <c r="A3" s="76" t="s">
        <v>2</v>
      </c>
    </row>
    <row r="4" spans="1:1" ht="25.5">
      <c r="A4" s="76" t="s">
        <v>3</v>
      </c>
    </row>
    <row r="5" spans="1:1" ht="25.5">
      <c r="A5" s="76" t="s">
        <v>4</v>
      </c>
    </row>
    <row r="6" spans="1:1" ht="25.5">
      <c r="A6" s="76" t="s">
        <v>5</v>
      </c>
    </row>
    <row r="7" spans="1:1" ht="25.5">
      <c r="A7" s="76" t="s">
        <v>6</v>
      </c>
    </row>
    <row r="8" spans="1:1">
      <c r="A8" s="76" t="s">
        <v>7</v>
      </c>
    </row>
    <row r="10" spans="1:1">
      <c r="A10" s="75" t="s">
        <v>8</v>
      </c>
    </row>
    <row r="11" spans="1:1" ht="25.5">
      <c r="A11" s="76" t="s">
        <v>9</v>
      </c>
    </row>
    <row r="12" spans="1:1">
      <c r="A12" s="76" t="s">
        <v>10</v>
      </c>
    </row>
    <row r="13" spans="1:1">
      <c r="A13" s="76" t="s">
        <v>11</v>
      </c>
    </row>
    <row r="14" spans="1:1">
      <c r="A14" s="76" t="s">
        <v>12</v>
      </c>
    </row>
    <row r="15" spans="1:1" ht="25.5">
      <c r="A15" s="76" t="s">
        <v>13</v>
      </c>
    </row>
    <row r="16" spans="1:1">
      <c r="A16" s="76" t="s">
        <v>14</v>
      </c>
    </row>
    <row r="17" spans="1:1" ht="25.5">
      <c r="A17" s="76" t="s">
        <v>15</v>
      </c>
    </row>
    <row r="19" spans="1:1">
      <c r="A19" s="77" t="s">
        <v>16</v>
      </c>
    </row>
    <row r="20" spans="1:1" ht="63.75">
      <c r="A20" s="78" t="s">
        <v>17</v>
      </c>
    </row>
    <row r="21" spans="1:1" ht="38.25">
      <c r="A21" s="78" t="s">
        <v>18</v>
      </c>
    </row>
    <row r="22" spans="1:1" ht="25.5">
      <c r="A22" s="78" t="s">
        <v>19</v>
      </c>
    </row>
    <row r="23" spans="1:1" ht="25.5">
      <c r="A23" s="78" t="s">
        <v>20</v>
      </c>
    </row>
    <row r="24" spans="1:1">
      <c r="A24" s="78" t="s">
        <v>21</v>
      </c>
    </row>
    <row r="25" spans="1:1" ht="25.5">
      <c r="A25" s="78" t="s">
        <v>22</v>
      </c>
    </row>
    <row r="26" spans="1:1" ht="25.5">
      <c r="A26" s="78" t="s">
        <v>23</v>
      </c>
    </row>
    <row r="27" spans="1:1" ht="63.75">
      <c r="A27" s="78" t="s">
        <v>24</v>
      </c>
    </row>
    <row r="28" spans="1:1" ht="25.5">
      <c r="A28" s="78" t="s">
        <v>25</v>
      </c>
    </row>
    <row r="29" spans="1:1">
      <c r="A29" s="78" t="s">
        <v>26</v>
      </c>
    </row>
    <row r="31" spans="1:1">
      <c r="A31" s="79" t="s">
        <v>27</v>
      </c>
    </row>
    <row r="32" spans="1:1">
      <c r="A32" s="74" t="s">
        <v>28</v>
      </c>
    </row>
    <row r="33" spans="1:1" ht="25.5">
      <c r="A33" s="78" t="s">
        <v>29</v>
      </c>
    </row>
    <row r="34" spans="1:1" ht="25.5">
      <c r="A34" s="78" t="s">
        <v>30</v>
      </c>
    </row>
    <row r="35" spans="1:1" ht="25.5">
      <c r="A35" s="78" t="s">
        <v>31</v>
      </c>
    </row>
    <row r="36" spans="1:1">
      <c r="A36" s="78" t="s">
        <v>32</v>
      </c>
    </row>
    <row r="37" spans="1:1" ht="25.5">
      <c r="A37" s="78" t="s">
        <v>33</v>
      </c>
    </row>
    <row r="38" spans="1:1" ht="25.5">
      <c r="A38" s="78" t="s">
        <v>34</v>
      </c>
    </row>
    <row r="39" spans="1:1" ht="25.5">
      <c r="A39" s="78" t="s">
        <v>35</v>
      </c>
    </row>
    <row r="40" spans="1:1" ht="25.5">
      <c r="A40" s="78" t="s">
        <v>36</v>
      </c>
    </row>
    <row r="41" spans="1:1">
      <c r="A41" s="78" t="s">
        <v>37</v>
      </c>
    </row>
    <row r="42" spans="1:1" ht="25.5">
      <c r="A42" s="78" t="s">
        <v>38</v>
      </c>
    </row>
    <row r="43" spans="1:1">
      <c r="A43" s="78" t="s">
        <v>39</v>
      </c>
    </row>
    <row r="44" spans="1:1" ht="25.5">
      <c r="A44" s="78" t="s">
        <v>40</v>
      </c>
    </row>
    <row r="45" spans="1:1" ht="25.5">
      <c r="A45" s="78" t="s">
        <v>41</v>
      </c>
    </row>
    <row r="46" spans="1:1" ht="51">
      <c r="A46" s="78" t="s">
        <v>42</v>
      </c>
    </row>
    <row r="47" spans="1:1" ht="38.25">
      <c r="A47" s="78" t="s">
        <v>43</v>
      </c>
    </row>
    <row r="48" spans="1:1" ht="25.5">
      <c r="A48" s="78" t="s">
        <v>44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1:M30"/>
  <sheetViews>
    <sheetView view="pageBreakPreview" zoomScale="80" zoomScaleNormal="80" workbookViewId="0">
      <selection activeCell="A9" sqref="A9:A14"/>
    </sheetView>
  </sheetViews>
  <sheetFormatPr defaultColWidth="11.42578125" defaultRowHeight="12.75"/>
  <cols>
    <col min="1" max="2" width="11.42578125" customWidth="1"/>
    <col min="3" max="4" width="24.85546875" customWidth="1"/>
    <col min="5" max="9" width="25" customWidth="1"/>
    <col min="10" max="13" width="12.42578125" customWidth="1"/>
  </cols>
  <sheetData>
    <row r="1" spans="1:13" ht="30.95" customHeight="1">
      <c r="A1" s="102" t="s">
        <v>45</v>
      </c>
      <c r="B1" s="103"/>
      <c r="C1" s="103"/>
      <c r="D1" s="103"/>
      <c r="E1" s="114"/>
      <c r="F1" s="108"/>
      <c r="G1" s="108"/>
      <c r="H1" s="108"/>
      <c r="I1" s="108"/>
      <c r="J1" s="108"/>
      <c r="K1" s="108"/>
      <c r="L1" s="108"/>
      <c r="M1" s="109"/>
    </row>
    <row r="2" spans="1:13" ht="30.95" customHeight="1">
      <c r="A2" s="102" t="s">
        <v>46</v>
      </c>
      <c r="B2" s="103"/>
      <c r="C2" s="103"/>
      <c r="D2" s="103"/>
      <c r="E2" s="56"/>
      <c r="F2" s="57" t="s">
        <v>47</v>
      </c>
      <c r="G2" s="58"/>
      <c r="H2" s="57" t="s">
        <v>48</v>
      </c>
      <c r="I2" s="58"/>
      <c r="J2" s="64"/>
      <c r="K2" s="64"/>
      <c r="L2" s="64"/>
      <c r="M2" s="65"/>
    </row>
    <row r="3" spans="1:13" ht="30.95" customHeight="1">
      <c r="A3" s="102" t="s">
        <v>49</v>
      </c>
      <c r="B3" s="103"/>
      <c r="C3" s="103" t="s">
        <v>50</v>
      </c>
      <c r="D3" s="103"/>
      <c r="E3" s="114"/>
      <c r="F3" s="108"/>
      <c r="G3" s="108"/>
      <c r="H3" s="108"/>
      <c r="I3" s="108"/>
      <c r="J3" s="108"/>
      <c r="K3" s="108"/>
      <c r="L3" s="108"/>
      <c r="M3" s="109"/>
    </row>
    <row r="4" spans="1:13" ht="30.95" customHeight="1">
      <c r="A4" s="102" t="s">
        <v>51</v>
      </c>
      <c r="B4" s="103"/>
      <c r="C4" s="103"/>
      <c r="D4" s="103"/>
      <c r="E4" s="56"/>
      <c r="F4" s="57" t="s">
        <v>47</v>
      </c>
      <c r="G4" s="58"/>
      <c r="H4" s="57" t="s">
        <v>48</v>
      </c>
      <c r="I4" s="58"/>
      <c r="J4" s="64"/>
      <c r="K4" s="64"/>
      <c r="L4" s="64"/>
      <c r="M4" s="65"/>
    </row>
    <row r="5" spans="1:13" ht="30.95" customHeight="1">
      <c r="A5" s="104" t="s">
        <v>52</v>
      </c>
      <c r="B5" s="105"/>
      <c r="C5" s="105" t="s">
        <v>53</v>
      </c>
      <c r="D5" s="105"/>
      <c r="E5" s="106"/>
      <c r="F5" s="107"/>
      <c r="G5" s="107"/>
      <c r="H5" s="108"/>
      <c r="I5" s="108"/>
      <c r="J5" s="108"/>
      <c r="K5" s="108"/>
      <c r="L5" s="108"/>
      <c r="M5" s="109"/>
    </row>
    <row r="6" spans="1:13" ht="23.25" customHeight="1">
      <c r="A6" s="68"/>
      <c r="B6" s="69"/>
      <c r="C6" s="110" t="s">
        <v>54</v>
      </c>
      <c r="D6" s="110"/>
      <c r="E6" s="110"/>
      <c r="F6" s="110"/>
      <c r="G6" s="111"/>
      <c r="H6" s="112" t="s">
        <v>55</v>
      </c>
      <c r="I6" s="112"/>
      <c r="J6" s="112"/>
      <c r="K6" s="112"/>
      <c r="L6" s="112"/>
      <c r="M6" s="113"/>
    </row>
    <row r="7" spans="1:13" ht="29.1" customHeight="1">
      <c r="A7" s="93" t="s">
        <v>56</v>
      </c>
      <c r="B7" s="93" t="s">
        <v>57</v>
      </c>
      <c r="C7" s="98" t="s">
        <v>58</v>
      </c>
      <c r="D7" s="99" t="s">
        <v>59</v>
      </c>
      <c r="E7" s="99" t="s">
        <v>60</v>
      </c>
      <c r="F7" s="99" t="s">
        <v>61</v>
      </c>
      <c r="G7" s="99" t="s">
        <v>62</v>
      </c>
      <c r="H7" s="90" t="s">
        <v>63</v>
      </c>
      <c r="I7" s="90" t="s">
        <v>64</v>
      </c>
      <c r="J7" s="86" t="s">
        <v>65</v>
      </c>
      <c r="K7" s="87"/>
      <c r="L7" s="86" t="s">
        <v>66</v>
      </c>
      <c r="M7" s="87"/>
    </row>
    <row r="8" spans="1:13" ht="30.95" customHeight="1">
      <c r="A8" s="91"/>
      <c r="B8" s="97"/>
      <c r="C8" s="91"/>
      <c r="D8" s="91"/>
      <c r="E8" s="91"/>
      <c r="F8" s="91"/>
      <c r="G8" s="100"/>
      <c r="H8" s="91"/>
      <c r="I8" s="91"/>
      <c r="J8" s="88"/>
      <c r="K8" s="89"/>
      <c r="L8" s="88" t="s">
        <v>66</v>
      </c>
      <c r="M8" s="89"/>
    </row>
    <row r="9" spans="1:13" ht="30.95" customHeight="1">
      <c r="A9" s="94"/>
      <c r="B9" s="94"/>
      <c r="C9" s="94"/>
      <c r="D9" s="94"/>
      <c r="E9" s="94"/>
      <c r="F9" s="70"/>
      <c r="G9" s="70"/>
      <c r="H9" s="70"/>
      <c r="I9" s="70"/>
      <c r="J9" s="80"/>
      <c r="K9" s="81"/>
      <c r="L9" s="80"/>
      <c r="M9" s="81"/>
    </row>
    <row r="10" spans="1:13" ht="30.95" customHeight="1">
      <c r="A10" s="95"/>
      <c r="B10" s="95"/>
      <c r="C10" s="95"/>
      <c r="D10" s="95"/>
      <c r="E10" s="95"/>
      <c r="F10" s="71"/>
      <c r="G10" s="71"/>
      <c r="H10" s="71"/>
      <c r="I10" s="71"/>
      <c r="J10" s="82"/>
      <c r="K10" s="83"/>
      <c r="L10" s="82"/>
      <c r="M10" s="83"/>
    </row>
    <row r="11" spans="1:13" ht="30.95" customHeight="1">
      <c r="A11" s="95"/>
      <c r="B11" s="95"/>
      <c r="C11" s="95"/>
      <c r="D11" s="95"/>
      <c r="E11" s="95"/>
      <c r="F11" s="72"/>
      <c r="G11" s="72"/>
      <c r="H11" s="72"/>
      <c r="I11" s="72"/>
      <c r="J11" s="84" t="s">
        <v>67</v>
      </c>
      <c r="K11" s="84" t="s">
        <v>68</v>
      </c>
      <c r="L11" s="84" t="s">
        <v>69</v>
      </c>
      <c r="M11" s="84" t="s">
        <v>70</v>
      </c>
    </row>
    <row r="12" spans="1:13" ht="30.95" customHeight="1">
      <c r="A12" s="95"/>
      <c r="B12" s="95"/>
      <c r="C12" s="95"/>
      <c r="D12" s="95"/>
      <c r="E12" s="95"/>
      <c r="F12" s="72"/>
      <c r="G12" s="72"/>
      <c r="H12" s="72"/>
      <c r="I12" s="72"/>
      <c r="J12" s="85"/>
      <c r="K12" s="85"/>
      <c r="L12" s="85"/>
      <c r="M12" s="85"/>
    </row>
    <row r="13" spans="1:13" ht="30.95" customHeight="1">
      <c r="A13" s="95"/>
      <c r="B13" s="95"/>
      <c r="C13" s="95"/>
      <c r="D13" s="95"/>
      <c r="E13" s="95"/>
      <c r="F13" s="72"/>
      <c r="G13" s="72"/>
      <c r="H13" s="72"/>
      <c r="I13" s="72"/>
      <c r="J13" s="80"/>
      <c r="K13" s="81"/>
      <c r="L13" s="80"/>
      <c r="M13" s="81"/>
    </row>
    <row r="14" spans="1:13" ht="30" customHeight="1">
      <c r="A14" s="96"/>
      <c r="B14" s="96"/>
      <c r="C14" s="96"/>
      <c r="D14" s="96"/>
      <c r="E14" s="96"/>
      <c r="F14" s="73"/>
      <c r="G14" s="73"/>
      <c r="H14" s="73"/>
      <c r="I14" s="73"/>
      <c r="J14" s="82"/>
      <c r="K14" s="83"/>
      <c r="L14" s="82"/>
      <c r="M14" s="83"/>
    </row>
    <row r="16" spans="1:13" ht="15">
      <c r="C16" s="26" t="s">
        <v>71</v>
      </c>
    </row>
    <row r="17" spans="3:13" ht="14.25">
      <c r="C17" s="101" t="s">
        <v>72</v>
      </c>
      <c r="D17" s="101"/>
      <c r="E17" s="101"/>
      <c r="F17" s="101"/>
      <c r="G17" s="101"/>
    </row>
    <row r="18" spans="3:13" ht="22.5" customHeight="1">
      <c r="C18" s="34" t="s">
        <v>73</v>
      </c>
      <c r="D18" s="34"/>
      <c r="E18" s="34"/>
      <c r="F18" s="34"/>
      <c r="G18" s="34"/>
      <c r="H18" s="34"/>
      <c r="I18" s="34"/>
      <c r="J18" s="34"/>
      <c r="K18" s="34"/>
      <c r="L18" s="34"/>
      <c r="M18" s="34"/>
    </row>
    <row r="19" spans="3:13" ht="14.25">
      <c r="C19" s="101" t="s">
        <v>74</v>
      </c>
      <c r="D19" s="101"/>
      <c r="E19" s="101"/>
      <c r="F19" s="101"/>
      <c r="G19" s="101"/>
    </row>
    <row r="20" spans="3:13" ht="24" customHeight="1">
      <c r="C20" s="34" t="s">
        <v>75</v>
      </c>
      <c r="D20" s="34"/>
      <c r="E20" s="34"/>
      <c r="F20" s="34"/>
      <c r="G20" s="34"/>
      <c r="H20" s="34"/>
      <c r="I20" s="34"/>
      <c r="J20" s="34"/>
      <c r="K20" s="34"/>
      <c r="L20" s="34"/>
      <c r="M20" s="34"/>
    </row>
    <row r="21" spans="3:13" ht="24" customHeight="1">
      <c r="C21" s="34" t="s">
        <v>76</v>
      </c>
      <c r="D21" s="34"/>
      <c r="E21" s="34"/>
      <c r="F21" s="34"/>
      <c r="G21" s="34"/>
      <c r="H21" s="34"/>
      <c r="I21" s="34"/>
      <c r="J21" s="34"/>
      <c r="K21" s="34"/>
      <c r="L21" s="34"/>
      <c r="M21" s="34"/>
    </row>
    <row r="22" spans="3:13" ht="64.5" customHeight="1">
      <c r="C22" s="92" t="s">
        <v>77</v>
      </c>
      <c r="D22" s="92"/>
      <c r="E22" s="92"/>
      <c r="F22" s="92"/>
      <c r="G22" s="92"/>
    </row>
    <row r="23" spans="3:13" ht="78.75" customHeight="1">
      <c r="C23" s="92" t="s">
        <v>78</v>
      </c>
      <c r="D23" s="92"/>
      <c r="E23" s="92"/>
      <c r="F23" s="92"/>
      <c r="G23" s="92"/>
    </row>
    <row r="24" spans="3:13" ht="32.25" customHeight="1">
      <c r="C24" s="92" t="s">
        <v>79</v>
      </c>
      <c r="D24" s="92"/>
      <c r="E24" s="92"/>
      <c r="F24" s="92"/>
      <c r="G24" s="92"/>
    </row>
    <row r="25" spans="3:13" ht="54" customHeight="1">
      <c r="C25" s="92" t="s">
        <v>80</v>
      </c>
      <c r="D25" s="92"/>
      <c r="E25" s="92"/>
      <c r="F25" s="92"/>
      <c r="G25" s="92"/>
    </row>
    <row r="26" spans="3:13" ht="63" customHeight="1">
      <c r="C26" s="92" t="s">
        <v>81</v>
      </c>
      <c r="D26" s="92"/>
      <c r="E26" s="92"/>
      <c r="F26" s="92"/>
      <c r="G26" s="92"/>
    </row>
    <row r="27" spans="3:13" ht="44.25" customHeight="1">
      <c r="C27" s="92" t="s">
        <v>82</v>
      </c>
      <c r="D27" s="92"/>
      <c r="E27" s="92"/>
      <c r="F27" s="92"/>
      <c r="G27" s="92"/>
    </row>
    <row r="28" spans="3:13" ht="59.25" customHeight="1">
      <c r="C28" s="92" t="s">
        <v>83</v>
      </c>
      <c r="D28" s="92"/>
      <c r="E28" s="92"/>
      <c r="F28" s="92"/>
      <c r="G28" s="92"/>
    </row>
    <row r="29" spans="3:13" ht="62.25" customHeight="1">
      <c r="C29" s="92" t="s">
        <v>84</v>
      </c>
      <c r="D29" s="92"/>
      <c r="E29" s="92"/>
      <c r="F29" s="92"/>
      <c r="G29" s="92"/>
      <c r="H29" s="34"/>
      <c r="I29" s="34"/>
      <c r="J29" s="34"/>
      <c r="K29" s="34"/>
      <c r="L29" s="34"/>
      <c r="M29" s="34"/>
    </row>
    <row r="30" spans="3:13" ht="112.5" customHeight="1">
      <c r="C30" s="92" t="s">
        <v>85</v>
      </c>
      <c r="D30" s="92"/>
      <c r="E30" s="92"/>
      <c r="F30" s="92"/>
      <c r="G30" s="92"/>
    </row>
  </sheetData>
  <mergeCells count="45">
    <mergeCell ref="A1:D1"/>
    <mergeCell ref="E1:M1"/>
    <mergeCell ref="A2:D2"/>
    <mergeCell ref="A3:D3"/>
    <mergeCell ref="E3:M3"/>
    <mergeCell ref="A4:D4"/>
    <mergeCell ref="A5:D5"/>
    <mergeCell ref="E5:M5"/>
    <mergeCell ref="C6:G6"/>
    <mergeCell ref="H6:M6"/>
    <mergeCell ref="C28:G28"/>
    <mergeCell ref="C29:G29"/>
    <mergeCell ref="C17:G17"/>
    <mergeCell ref="C19:G19"/>
    <mergeCell ref="C22:G22"/>
    <mergeCell ref="C23:G23"/>
    <mergeCell ref="C24:G24"/>
    <mergeCell ref="C30:G30"/>
    <mergeCell ref="A7:A8"/>
    <mergeCell ref="A9:A14"/>
    <mergeCell ref="B7:B8"/>
    <mergeCell ref="B9:B14"/>
    <mergeCell ref="C7:C8"/>
    <mergeCell ref="C9:C14"/>
    <mergeCell ref="D7:D8"/>
    <mergeCell ref="D9:D14"/>
    <mergeCell ref="E7:E8"/>
    <mergeCell ref="E9:E14"/>
    <mergeCell ref="F7:F8"/>
    <mergeCell ref="G7:G8"/>
    <mergeCell ref="C25:G25"/>
    <mergeCell ref="C26:G26"/>
    <mergeCell ref="C27:G27"/>
    <mergeCell ref="H7:H8"/>
    <mergeCell ref="I7:I8"/>
    <mergeCell ref="J11:J12"/>
    <mergeCell ref="K11:K12"/>
    <mergeCell ref="L11:L12"/>
    <mergeCell ref="J13:K14"/>
    <mergeCell ref="L13:M14"/>
    <mergeCell ref="M11:M12"/>
    <mergeCell ref="J7:K8"/>
    <mergeCell ref="L7:M8"/>
    <mergeCell ref="J9:K10"/>
    <mergeCell ref="L9:M10"/>
  </mergeCells>
  <printOptions horizontalCentered="1"/>
  <pageMargins left="0.15748031496063" right="0.15748031496063" top="0.511811023622047" bottom="0.35433070866141703" header="0.196850393700787" footer="0.196850393700787"/>
  <pageSetup paperSize="9" scale="48" orientation="landscape" r:id="rId1"/>
  <headerFooter alignWithMargins="0">
    <oddHeader>&amp;L&amp;12Prilog 2.</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H28"/>
  <sheetViews>
    <sheetView view="pageBreakPreview" zoomScale="60" zoomScaleNormal="80" workbookViewId="0">
      <selection activeCell="D50" sqref="D50"/>
    </sheetView>
  </sheetViews>
  <sheetFormatPr defaultColWidth="11.42578125" defaultRowHeight="12.75"/>
  <cols>
    <col min="1" max="2" width="37.140625" customWidth="1"/>
    <col min="3" max="6" width="29.140625" customWidth="1"/>
    <col min="7" max="8" width="23.140625" customWidth="1"/>
  </cols>
  <sheetData>
    <row r="1" spans="1:8" ht="30.95" customHeight="1">
      <c r="A1" s="55" t="s">
        <v>86</v>
      </c>
      <c r="B1" s="56"/>
      <c r="C1" s="66"/>
      <c r="D1" s="66"/>
      <c r="E1" s="66"/>
      <c r="F1" s="66"/>
      <c r="G1" s="66"/>
      <c r="H1" s="67"/>
    </row>
    <row r="2" spans="1:8" ht="30.95" customHeight="1">
      <c r="A2" s="55" t="s">
        <v>46</v>
      </c>
      <c r="B2" s="56"/>
      <c r="C2" s="57" t="s">
        <v>47</v>
      </c>
      <c r="D2" s="58"/>
      <c r="E2" s="57" t="s">
        <v>48</v>
      </c>
      <c r="F2" s="58"/>
      <c r="G2" s="118"/>
      <c r="H2" s="119"/>
    </row>
    <row r="3" spans="1:8" ht="30.95" customHeight="1">
      <c r="A3" s="59" t="s">
        <v>87</v>
      </c>
      <c r="B3" s="56"/>
      <c r="C3" s="66"/>
      <c r="D3" s="66"/>
      <c r="E3" s="66"/>
      <c r="F3" s="66"/>
      <c r="G3" s="66"/>
      <c r="H3" s="67"/>
    </row>
    <row r="4" spans="1:8" ht="30.95" customHeight="1">
      <c r="A4" s="59" t="s">
        <v>51</v>
      </c>
      <c r="B4" s="56"/>
      <c r="C4" s="57" t="s">
        <v>47</v>
      </c>
      <c r="D4" s="58"/>
      <c r="E4" s="57" t="s">
        <v>48</v>
      </c>
      <c r="F4" s="58"/>
      <c r="G4" s="118"/>
      <c r="H4" s="119"/>
    </row>
    <row r="5" spans="1:8" ht="30.95" customHeight="1">
      <c r="A5" s="59" t="s">
        <v>53</v>
      </c>
      <c r="B5" s="120"/>
      <c r="C5" s="121"/>
      <c r="D5" s="121"/>
      <c r="E5" s="121"/>
      <c r="F5" s="121"/>
      <c r="G5" s="121"/>
      <c r="H5" s="122"/>
    </row>
    <row r="6" spans="1:8" ht="24.95" customHeight="1">
      <c r="A6" s="123" t="s">
        <v>88</v>
      </c>
      <c r="B6" s="124"/>
      <c r="C6" s="124"/>
      <c r="D6" s="124"/>
      <c r="E6" s="124"/>
      <c r="F6" s="124"/>
      <c r="G6" s="124"/>
      <c r="H6" s="124"/>
    </row>
    <row r="7" spans="1:8" ht="45">
      <c r="A7" s="60" t="s">
        <v>58</v>
      </c>
      <c r="B7" s="60" t="s">
        <v>59</v>
      </c>
      <c r="C7" s="60" t="s">
        <v>89</v>
      </c>
      <c r="D7" s="61" t="s">
        <v>90</v>
      </c>
      <c r="E7" s="61" t="s">
        <v>91</v>
      </c>
      <c r="F7" s="61" t="s">
        <v>92</v>
      </c>
      <c r="G7" s="61" t="s">
        <v>63</v>
      </c>
      <c r="H7" s="61" t="s">
        <v>93</v>
      </c>
    </row>
    <row r="8" spans="1:8">
      <c r="A8" s="117"/>
      <c r="B8" s="115"/>
      <c r="C8" s="115"/>
      <c r="D8" s="115"/>
      <c r="E8" s="115"/>
      <c r="F8" s="115"/>
      <c r="G8" s="41"/>
      <c r="H8" s="40"/>
    </row>
    <row r="9" spans="1:8">
      <c r="A9" s="117"/>
      <c r="B9" s="116"/>
      <c r="C9" s="116"/>
      <c r="D9" s="116"/>
      <c r="E9" s="116"/>
      <c r="F9" s="116"/>
      <c r="G9" s="41"/>
      <c r="H9" s="40"/>
    </row>
    <row r="10" spans="1:8">
      <c r="A10" s="117"/>
      <c r="B10" s="85"/>
      <c r="C10" s="85"/>
      <c r="D10" s="85"/>
      <c r="E10" s="85"/>
      <c r="F10" s="85"/>
      <c r="G10" s="41"/>
      <c r="H10" s="40"/>
    </row>
    <row r="11" spans="1:8">
      <c r="A11" s="117"/>
      <c r="B11" s="115"/>
      <c r="C11" s="115"/>
      <c r="D11" s="115"/>
      <c r="E11" s="115"/>
      <c r="F11" s="115"/>
      <c r="G11" s="41"/>
      <c r="H11" s="40"/>
    </row>
    <row r="12" spans="1:8">
      <c r="A12" s="117"/>
      <c r="B12" s="116"/>
      <c r="C12" s="116"/>
      <c r="D12" s="116"/>
      <c r="E12" s="116"/>
      <c r="F12" s="116"/>
      <c r="G12" s="41"/>
      <c r="H12" s="40"/>
    </row>
    <row r="13" spans="1:8">
      <c r="A13" s="117"/>
      <c r="B13" s="85"/>
      <c r="C13" s="85"/>
      <c r="D13" s="85"/>
      <c r="E13" s="85"/>
      <c r="F13" s="85"/>
      <c r="G13" s="41"/>
      <c r="H13" s="40"/>
    </row>
    <row r="14" spans="1:8">
      <c r="A14" s="117"/>
      <c r="B14" s="115"/>
      <c r="C14" s="115"/>
      <c r="D14" s="115"/>
      <c r="E14" s="115"/>
      <c r="F14" s="115"/>
      <c r="G14" s="41"/>
      <c r="H14" s="40"/>
    </row>
    <row r="15" spans="1:8">
      <c r="A15" s="117"/>
      <c r="B15" s="116"/>
      <c r="C15" s="116"/>
      <c r="D15" s="116"/>
      <c r="E15" s="116"/>
      <c r="F15" s="116"/>
      <c r="G15" s="41"/>
      <c r="H15" s="40"/>
    </row>
    <row r="16" spans="1:8">
      <c r="A16" s="117"/>
      <c r="B16" s="85"/>
      <c r="C16" s="85"/>
      <c r="D16" s="85"/>
      <c r="E16" s="85"/>
      <c r="F16" s="85"/>
      <c r="G16" s="41"/>
      <c r="H16" s="40"/>
    </row>
    <row r="17" spans="1:8">
      <c r="A17" s="117"/>
      <c r="B17" s="115"/>
      <c r="C17" s="115"/>
      <c r="D17" s="115"/>
      <c r="E17" s="115"/>
      <c r="F17" s="115"/>
      <c r="G17" s="41"/>
      <c r="H17" s="40"/>
    </row>
    <row r="18" spans="1:8">
      <c r="A18" s="117"/>
      <c r="B18" s="116"/>
      <c r="C18" s="116"/>
      <c r="D18" s="116"/>
      <c r="E18" s="116"/>
      <c r="F18" s="116"/>
      <c r="G18" s="41"/>
      <c r="H18" s="40"/>
    </row>
    <row r="19" spans="1:8">
      <c r="A19" s="117"/>
      <c r="B19" s="85"/>
      <c r="C19" s="85"/>
      <c r="D19" s="85"/>
      <c r="E19" s="85"/>
      <c r="F19" s="85"/>
      <c r="G19" s="41"/>
      <c r="H19" s="40"/>
    </row>
    <row r="20" spans="1:8">
      <c r="A20" s="117"/>
      <c r="B20" s="115"/>
      <c r="C20" s="115"/>
      <c r="D20" s="115"/>
      <c r="E20" s="115"/>
      <c r="F20" s="115"/>
      <c r="G20" s="41"/>
      <c r="H20" s="40"/>
    </row>
    <row r="21" spans="1:8">
      <c r="A21" s="117"/>
      <c r="B21" s="116"/>
      <c r="C21" s="116"/>
      <c r="D21" s="116"/>
      <c r="E21" s="116"/>
      <c r="F21" s="116"/>
      <c r="G21" s="41"/>
      <c r="H21" s="40"/>
    </row>
    <row r="22" spans="1:8">
      <c r="A22" s="117"/>
      <c r="B22" s="85"/>
      <c r="C22" s="85"/>
      <c r="D22" s="85"/>
      <c r="E22" s="85"/>
      <c r="F22" s="85"/>
      <c r="G22" s="41"/>
      <c r="H22" s="40"/>
    </row>
    <row r="23" spans="1:8">
      <c r="A23" s="117"/>
      <c r="B23" s="115"/>
      <c r="C23" s="115"/>
      <c r="D23" s="115"/>
      <c r="E23" s="115"/>
      <c r="F23" s="115"/>
      <c r="G23" s="41"/>
      <c r="H23" s="40"/>
    </row>
    <row r="24" spans="1:8">
      <c r="A24" s="117"/>
      <c r="B24" s="116"/>
      <c r="C24" s="116"/>
      <c r="D24" s="116"/>
      <c r="E24" s="116"/>
      <c r="F24" s="116"/>
      <c r="G24" s="41"/>
      <c r="H24" s="40"/>
    </row>
    <row r="25" spans="1:8">
      <c r="A25" s="117"/>
      <c r="B25" s="85"/>
      <c r="C25" s="85"/>
      <c r="D25" s="85"/>
      <c r="E25" s="85"/>
      <c r="F25" s="85"/>
      <c r="G25" s="41"/>
      <c r="H25" s="40"/>
    </row>
    <row r="26" spans="1:8">
      <c r="A26" s="117"/>
      <c r="B26" s="115"/>
      <c r="C26" s="115"/>
      <c r="D26" s="115"/>
      <c r="E26" s="115"/>
      <c r="F26" s="115"/>
      <c r="G26" s="41"/>
      <c r="H26" s="40"/>
    </row>
    <row r="27" spans="1:8">
      <c r="A27" s="117"/>
      <c r="B27" s="116"/>
      <c r="C27" s="116"/>
      <c r="D27" s="116"/>
      <c r="E27" s="116"/>
      <c r="F27" s="116"/>
      <c r="G27" s="41"/>
      <c r="H27" s="40"/>
    </row>
    <row r="28" spans="1:8">
      <c r="A28" s="117"/>
      <c r="B28" s="85"/>
      <c r="C28" s="85"/>
      <c r="D28" s="85"/>
      <c r="E28" s="85"/>
      <c r="F28" s="85"/>
      <c r="G28" s="41"/>
      <c r="H28" s="40"/>
    </row>
  </sheetData>
  <mergeCells count="46">
    <mergeCell ref="G2:H2"/>
    <mergeCell ref="G4:H4"/>
    <mergeCell ref="B5:H5"/>
    <mergeCell ref="A6:H6"/>
    <mergeCell ref="A8:A10"/>
    <mergeCell ref="C8:C10"/>
    <mergeCell ref="E8:E10"/>
    <mergeCell ref="A26:A28"/>
    <mergeCell ref="B8:B10"/>
    <mergeCell ref="B11:B13"/>
    <mergeCell ref="B14:B16"/>
    <mergeCell ref="B17:B19"/>
    <mergeCell ref="B20:B22"/>
    <mergeCell ref="B23:B25"/>
    <mergeCell ref="B26:B28"/>
    <mergeCell ref="A11:A13"/>
    <mergeCell ref="A14:A16"/>
    <mergeCell ref="A17:A19"/>
    <mergeCell ref="A20:A22"/>
    <mergeCell ref="A23:A25"/>
    <mergeCell ref="C26:C28"/>
    <mergeCell ref="D8:D10"/>
    <mergeCell ref="D11:D13"/>
    <mergeCell ref="D14:D16"/>
    <mergeCell ref="D17:D19"/>
    <mergeCell ref="D20:D22"/>
    <mergeCell ref="D23:D25"/>
    <mergeCell ref="D26:D28"/>
    <mergeCell ref="C11:C13"/>
    <mergeCell ref="C14:C16"/>
    <mergeCell ref="C17:C19"/>
    <mergeCell ref="C20:C22"/>
    <mergeCell ref="C23:C25"/>
    <mergeCell ref="E26:E28"/>
    <mergeCell ref="F8:F10"/>
    <mergeCell ref="F11:F13"/>
    <mergeCell ref="F14:F16"/>
    <mergeCell ref="F17:F19"/>
    <mergeCell ref="F20:F22"/>
    <mergeCell ref="F23:F25"/>
    <mergeCell ref="F26:F28"/>
    <mergeCell ref="E11:E13"/>
    <mergeCell ref="E14:E16"/>
    <mergeCell ref="E17:E19"/>
    <mergeCell ref="E20:E22"/>
    <mergeCell ref="E23:E25"/>
  </mergeCells>
  <printOptions horizontalCentered="1"/>
  <pageMargins left="0.15748031496063" right="0.15748031496063" top="0.511811023622047" bottom="0.35433070866141703" header="0.196850393700787" footer="0.196850393700787"/>
  <pageSetup paperSize="9" scale="62" orientation="landscape" r:id="rId1"/>
  <headerFooter alignWithMargins="0">
    <oddHeader>&amp;L&amp;12Prilog 3.</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J28"/>
  <sheetViews>
    <sheetView view="pageBreakPreview" zoomScale="60" zoomScaleNormal="80" workbookViewId="0">
      <selection activeCell="E14" sqref="E14"/>
    </sheetView>
  </sheetViews>
  <sheetFormatPr defaultColWidth="11.42578125" defaultRowHeight="12.75"/>
  <cols>
    <col min="1" max="1" width="39.42578125" customWidth="1"/>
    <col min="2" max="2" width="24.140625" customWidth="1"/>
    <col min="3" max="4" width="23.140625" customWidth="1"/>
    <col min="5" max="5" width="10.42578125" customWidth="1"/>
    <col min="6" max="6" width="12.42578125" customWidth="1"/>
    <col min="7" max="10" width="14.42578125" customWidth="1"/>
  </cols>
  <sheetData>
    <row r="1" spans="1:10" ht="30" customHeight="1">
      <c r="A1" s="55" t="s">
        <v>86</v>
      </c>
      <c r="B1" s="120"/>
      <c r="C1" s="121"/>
      <c r="D1" s="121"/>
      <c r="E1" s="121"/>
      <c r="F1" s="121"/>
      <c r="G1" s="121"/>
      <c r="H1" s="121"/>
      <c r="I1" s="121"/>
      <c r="J1" s="122"/>
    </row>
    <row r="2" spans="1:10" ht="30" customHeight="1">
      <c r="A2" s="55" t="s">
        <v>46</v>
      </c>
      <c r="B2" s="56"/>
      <c r="C2" s="57" t="s">
        <v>47</v>
      </c>
      <c r="D2" s="58"/>
      <c r="E2" s="128" t="s">
        <v>48</v>
      </c>
      <c r="F2" s="128"/>
      <c r="G2" s="129"/>
      <c r="H2" s="129"/>
      <c r="I2" s="64"/>
      <c r="J2" s="65"/>
    </row>
    <row r="3" spans="1:10" ht="30" customHeight="1">
      <c r="A3" s="59" t="s">
        <v>94</v>
      </c>
      <c r="B3" s="56"/>
      <c r="C3" s="130"/>
      <c r="D3" s="108"/>
      <c r="E3" s="108"/>
      <c r="F3" s="108"/>
      <c r="G3" s="108"/>
      <c r="H3" s="108"/>
      <c r="I3" s="108"/>
      <c r="J3" s="109"/>
    </row>
    <row r="4" spans="1:10" ht="30" customHeight="1">
      <c r="A4" s="59" t="s">
        <v>51</v>
      </c>
      <c r="B4" s="56"/>
      <c r="C4" s="57" t="s">
        <v>47</v>
      </c>
      <c r="D4" s="58"/>
      <c r="E4" s="128" t="s">
        <v>48</v>
      </c>
      <c r="F4" s="128"/>
      <c r="G4" s="129"/>
      <c r="H4" s="129"/>
      <c r="I4" s="64"/>
      <c r="J4" s="65"/>
    </row>
    <row r="5" spans="1:10" ht="30" customHeight="1">
      <c r="A5" s="59" t="s">
        <v>52</v>
      </c>
      <c r="B5" s="120"/>
      <c r="C5" s="121"/>
      <c r="D5" s="121"/>
      <c r="E5" s="121"/>
      <c r="F5" s="121"/>
      <c r="G5" s="121"/>
      <c r="H5" s="121"/>
      <c r="I5" s="121"/>
      <c r="J5" s="122"/>
    </row>
    <row r="6" spans="1:10" ht="24.95" customHeight="1">
      <c r="A6" s="125" t="s">
        <v>95</v>
      </c>
      <c r="B6" s="126"/>
      <c r="C6" s="126"/>
      <c r="D6" s="126"/>
      <c r="E6" s="126"/>
      <c r="F6" s="126"/>
      <c r="G6" s="126"/>
      <c r="H6" s="126"/>
      <c r="I6" s="126"/>
      <c r="J6" s="127"/>
    </row>
    <row r="7" spans="1:10" ht="45">
      <c r="A7" s="60" t="s">
        <v>58</v>
      </c>
      <c r="B7" s="61" t="s">
        <v>63</v>
      </c>
      <c r="C7" s="61" t="s">
        <v>96</v>
      </c>
      <c r="D7" s="62" t="s">
        <v>97</v>
      </c>
      <c r="E7" s="63" t="s">
        <v>98</v>
      </c>
      <c r="F7" s="62" t="s">
        <v>66</v>
      </c>
      <c r="G7" s="61" t="s">
        <v>67</v>
      </c>
      <c r="H7" s="61" t="s">
        <v>68</v>
      </c>
      <c r="I7" s="61" t="s">
        <v>69</v>
      </c>
      <c r="J7" s="61" t="s">
        <v>70</v>
      </c>
    </row>
    <row r="8" spans="1:10">
      <c r="A8" s="117"/>
      <c r="B8" s="41"/>
      <c r="C8" s="41"/>
      <c r="D8" s="40"/>
      <c r="E8" s="41"/>
      <c r="F8" s="41"/>
      <c r="G8" s="41"/>
      <c r="H8" s="41"/>
      <c r="I8" s="41"/>
      <c r="J8" s="41"/>
    </row>
    <row r="9" spans="1:10">
      <c r="A9" s="117"/>
      <c r="B9" s="41"/>
      <c r="C9" s="41"/>
      <c r="D9" s="40"/>
      <c r="E9" s="41"/>
      <c r="F9" s="41"/>
      <c r="G9" s="41"/>
      <c r="H9" s="41"/>
      <c r="I9" s="41"/>
      <c r="J9" s="41"/>
    </row>
    <row r="10" spans="1:10">
      <c r="A10" s="117"/>
      <c r="B10" s="41"/>
      <c r="C10" s="41"/>
      <c r="D10" s="40"/>
      <c r="E10" s="41"/>
      <c r="F10" s="41"/>
      <c r="G10" s="41"/>
      <c r="H10" s="41"/>
      <c r="I10" s="41"/>
      <c r="J10" s="41"/>
    </row>
    <row r="11" spans="1:10">
      <c r="A11" s="117"/>
      <c r="B11" s="41"/>
      <c r="C11" s="41"/>
      <c r="D11" s="40"/>
      <c r="E11" s="41"/>
      <c r="F11" s="41"/>
      <c r="G11" s="41"/>
      <c r="H11" s="41"/>
      <c r="I11" s="41"/>
      <c r="J11" s="41"/>
    </row>
    <row r="12" spans="1:10">
      <c r="A12" s="117"/>
      <c r="B12" s="41"/>
      <c r="C12" s="41"/>
      <c r="D12" s="40"/>
      <c r="E12" s="41"/>
      <c r="F12" s="41"/>
      <c r="G12" s="41"/>
      <c r="H12" s="41"/>
      <c r="I12" s="41"/>
      <c r="J12" s="41"/>
    </row>
    <row r="13" spans="1:10">
      <c r="A13" s="117"/>
      <c r="B13" s="41"/>
      <c r="C13" s="41"/>
      <c r="D13" s="40"/>
      <c r="E13" s="41"/>
      <c r="F13" s="41"/>
      <c r="G13" s="41"/>
      <c r="H13" s="41"/>
      <c r="I13" s="41"/>
      <c r="J13" s="41"/>
    </row>
    <row r="14" spans="1:10">
      <c r="A14" s="117"/>
      <c r="B14" s="41"/>
      <c r="C14" s="41"/>
      <c r="D14" s="40"/>
      <c r="E14" s="41"/>
      <c r="F14" s="41"/>
      <c r="G14" s="41"/>
      <c r="H14" s="41"/>
      <c r="I14" s="41"/>
      <c r="J14" s="41"/>
    </row>
    <row r="15" spans="1:10">
      <c r="A15" s="117"/>
      <c r="B15" s="41"/>
      <c r="C15" s="41"/>
      <c r="D15" s="40"/>
      <c r="E15" s="41"/>
      <c r="F15" s="41"/>
      <c r="G15" s="41"/>
      <c r="H15" s="41"/>
      <c r="I15" s="41"/>
      <c r="J15" s="41"/>
    </row>
    <row r="16" spans="1:10">
      <c r="A16" s="117"/>
      <c r="B16" s="41"/>
      <c r="C16" s="41"/>
      <c r="D16" s="40"/>
      <c r="E16" s="41"/>
      <c r="F16" s="41"/>
      <c r="G16" s="41"/>
      <c r="H16" s="41"/>
      <c r="I16" s="41"/>
      <c r="J16" s="41"/>
    </row>
    <row r="17" spans="1:10">
      <c r="A17" s="117"/>
      <c r="B17" s="41"/>
      <c r="C17" s="41"/>
      <c r="D17" s="40"/>
      <c r="E17" s="41"/>
      <c r="F17" s="41"/>
      <c r="G17" s="41"/>
      <c r="H17" s="41"/>
      <c r="I17" s="41"/>
      <c r="J17" s="41"/>
    </row>
    <row r="18" spans="1:10">
      <c r="A18" s="117"/>
      <c r="B18" s="41"/>
      <c r="C18" s="41"/>
      <c r="D18" s="40"/>
      <c r="E18" s="41"/>
      <c r="F18" s="41"/>
      <c r="G18" s="41"/>
      <c r="H18" s="41"/>
      <c r="I18" s="41"/>
      <c r="J18" s="41"/>
    </row>
    <row r="19" spans="1:10">
      <c r="A19" s="117"/>
      <c r="B19" s="41"/>
      <c r="C19" s="41"/>
      <c r="D19" s="40"/>
      <c r="E19" s="41"/>
      <c r="F19" s="41"/>
      <c r="G19" s="41"/>
      <c r="H19" s="41"/>
      <c r="I19" s="41"/>
      <c r="J19" s="41"/>
    </row>
    <row r="20" spans="1:10">
      <c r="A20" s="117"/>
      <c r="B20" s="41"/>
      <c r="C20" s="41"/>
      <c r="D20" s="40"/>
      <c r="E20" s="41"/>
      <c r="F20" s="41"/>
      <c r="G20" s="41"/>
      <c r="H20" s="41"/>
      <c r="I20" s="41"/>
      <c r="J20" s="41"/>
    </row>
    <row r="21" spans="1:10">
      <c r="A21" s="117"/>
      <c r="B21" s="41"/>
      <c r="C21" s="41"/>
      <c r="D21" s="40"/>
      <c r="E21" s="41"/>
      <c r="F21" s="41"/>
      <c r="G21" s="41"/>
      <c r="H21" s="41"/>
      <c r="I21" s="41"/>
      <c r="J21" s="41"/>
    </row>
    <row r="22" spans="1:10">
      <c r="A22" s="117"/>
      <c r="B22" s="41"/>
      <c r="C22" s="41"/>
      <c r="D22" s="40"/>
      <c r="E22" s="41"/>
      <c r="F22" s="41"/>
      <c r="G22" s="41"/>
      <c r="H22" s="41"/>
      <c r="I22" s="41"/>
      <c r="J22" s="41"/>
    </row>
    <row r="23" spans="1:10">
      <c r="A23" s="117"/>
      <c r="B23" s="41"/>
      <c r="C23" s="41"/>
      <c r="D23" s="40"/>
      <c r="E23" s="41"/>
      <c r="F23" s="41"/>
      <c r="G23" s="41"/>
      <c r="H23" s="41"/>
      <c r="I23" s="41"/>
      <c r="J23" s="41"/>
    </row>
    <row r="24" spans="1:10">
      <c r="A24" s="117"/>
      <c r="B24" s="41"/>
      <c r="C24" s="41"/>
      <c r="D24" s="40"/>
      <c r="E24" s="41"/>
      <c r="F24" s="41"/>
      <c r="G24" s="41"/>
      <c r="H24" s="41"/>
      <c r="I24" s="41"/>
      <c r="J24" s="41"/>
    </row>
    <row r="25" spans="1:10">
      <c r="A25" s="117"/>
      <c r="B25" s="41"/>
      <c r="C25" s="41"/>
      <c r="D25" s="40"/>
      <c r="E25" s="41"/>
      <c r="F25" s="41"/>
      <c r="G25" s="41"/>
      <c r="H25" s="41"/>
      <c r="I25" s="41"/>
      <c r="J25" s="41"/>
    </row>
    <row r="26" spans="1:10">
      <c r="A26" s="117"/>
      <c r="B26" s="41"/>
      <c r="C26" s="41"/>
      <c r="D26" s="40"/>
      <c r="E26" s="41"/>
      <c r="F26" s="41"/>
      <c r="G26" s="41"/>
      <c r="H26" s="41"/>
      <c r="I26" s="41"/>
      <c r="J26" s="41"/>
    </row>
    <row r="27" spans="1:10">
      <c r="A27" s="117"/>
      <c r="B27" s="41"/>
      <c r="C27" s="41"/>
      <c r="D27" s="40"/>
      <c r="E27" s="41"/>
      <c r="F27" s="41"/>
      <c r="G27" s="41"/>
      <c r="H27" s="41"/>
      <c r="I27" s="41"/>
      <c r="J27" s="41"/>
    </row>
    <row r="28" spans="1:10">
      <c r="A28" s="117"/>
      <c r="B28" s="41"/>
      <c r="C28" s="41"/>
      <c r="D28" s="40"/>
      <c r="E28" s="41"/>
      <c r="F28" s="41"/>
      <c r="G28" s="41"/>
      <c r="H28" s="41"/>
      <c r="I28" s="41"/>
      <c r="J28" s="41"/>
    </row>
  </sheetData>
  <mergeCells count="15">
    <mergeCell ref="B1:J1"/>
    <mergeCell ref="E2:F2"/>
    <mergeCell ref="G2:H2"/>
    <mergeCell ref="C3:J3"/>
    <mergeCell ref="E4:F4"/>
    <mergeCell ref="G4:H4"/>
    <mergeCell ref="A17:A19"/>
    <mergeCell ref="A20:A22"/>
    <mergeCell ref="A23:A25"/>
    <mergeCell ref="A26:A28"/>
    <mergeCell ref="B5:J5"/>
    <mergeCell ref="A6:J6"/>
    <mergeCell ref="A8:A10"/>
    <mergeCell ref="A11:A13"/>
    <mergeCell ref="A14:A16"/>
  </mergeCells>
  <printOptions horizontalCentered="1"/>
  <pageMargins left="0.15748031496063" right="0.15748031496063" top="0.511811023622047" bottom="0.35433070866141703" header="0.196850393700787" footer="0.196850393700787"/>
  <pageSetup paperSize="9" scale="77" orientation="landscape" r:id="rId1"/>
  <headerFooter alignWithMargins="0">
    <oddHeader>&amp;L&amp;12Prilog 1.</oddHead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R62"/>
  <sheetViews>
    <sheetView tabSelected="1" zoomScale="80" zoomScaleNormal="80" zoomScaleSheetLayoutView="87" workbookViewId="0">
      <pane ySplit="6" topLeftCell="A34" activePane="bottomLeft" state="frozen"/>
      <selection pane="bottomLeft" sqref="A1:T2"/>
    </sheetView>
  </sheetViews>
  <sheetFormatPr defaultColWidth="9.140625" defaultRowHeight="15"/>
  <cols>
    <col min="1" max="1" width="9.85546875" style="44" customWidth="1"/>
    <col min="2" max="2" width="38.42578125" style="44" customWidth="1"/>
    <col min="3" max="3" width="39" style="44" customWidth="1"/>
    <col min="4" max="4" width="41.140625" style="44" customWidth="1"/>
    <col min="5" max="5" width="49" style="44" customWidth="1"/>
    <col min="6" max="6" width="51.42578125" style="44" customWidth="1"/>
    <col min="7" max="7" width="40.140625" style="45" customWidth="1"/>
    <col min="8" max="8" width="39.140625" style="44" customWidth="1"/>
    <col min="9" max="9" width="30.42578125" style="44" customWidth="1"/>
    <col min="10" max="10" width="26.42578125" style="44" customWidth="1"/>
    <col min="11" max="11" width="18.42578125" style="44" customWidth="1"/>
    <col min="12" max="12" width="57.42578125" style="44" customWidth="1"/>
    <col min="13" max="13" width="37.42578125" style="44" customWidth="1"/>
    <col min="14" max="14" width="25" style="44" customWidth="1"/>
    <col min="15" max="15" width="49.7109375" style="44" customWidth="1"/>
    <col min="16" max="20" width="17.7109375" style="44" customWidth="1"/>
    <col min="21" max="16384" width="9.140625" style="44"/>
  </cols>
  <sheetData>
    <row r="1" spans="1:70" ht="12.75" customHeight="1">
      <c r="A1" s="134" t="s">
        <v>357</v>
      </c>
      <c r="B1" s="134"/>
      <c r="C1" s="134"/>
      <c r="D1" s="134"/>
      <c r="E1" s="134"/>
      <c r="F1" s="134"/>
      <c r="G1" s="134"/>
      <c r="H1" s="134"/>
      <c r="I1" s="134"/>
      <c r="J1" s="134"/>
      <c r="K1" s="134"/>
      <c r="L1" s="134"/>
      <c r="M1" s="134"/>
      <c r="N1" s="134"/>
      <c r="O1" s="134"/>
      <c r="P1" s="134"/>
      <c r="Q1" s="134"/>
      <c r="R1" s="134"/>
      <c r="S1" s="134"/>
      <c r="T1" s="134"/>
    </row>
    <row r="2" spans="1:70" ht="43.5" customHeight="1">
      <c r="A2" s="134"/>
      <c r="B2" s="134"/>
      <c r="C2" s="134"/>
      <c r="D2" s="134"/>
      <c r="E2" s="134"/>
      <c r="F2" s="134"/>
      <c r="G2" s="134"/>
      <c r="H2" s="134"/>
      <c r="I2" s="134"/>
      <c r="J2" s="134"/>
      <c r="K2" s="134"/>
      <c r="L2" s="134"/>
      <c r="M2" s="134"/>
      <c r="N2" s="134"/>
      <c r="O2" s="134"/>
      <c r="P2" s="134"/>
      <c r="Q2" s="134"/>
      <c r="R2" s="134"/>
      <c r="S2" s="134"/>
      <c r="T2" s="134"/>
    </row>
    <row r="3" spans="1:70" ht="48.75" customHeight="1">
      <c r="A3" s="152" t="s">
        <v>99</v>
      </c>
      <c r="B3" s="152"/>
      <c r="C3" s="152"/>
      <c r="D3" s="153" t="s">
        <v>100</v>
      </c>
      <c r="E3" s="154"/>
      <c r="F3" s="154"/>
      <c r="G3" s="155"/>
      <c r="H3" s="156" t="s">
        <v>101</v>
      </c>
      <c r="I3" s="157"/>
      <c r="J3" s="153" t="s">
        <v>102</v>
      </c>
      <c r="K3" s="154"/>
      <c r="L3" s="155"/>
      <c r="M3" s="158" t="s">
        <v>103</v>
      </c>
      <c r="N3" s="158"/>
      <c r="O3" s="158"/>
      <c r="P3" s="159" t="s">
        <v>104</v>
      </c>
      <c r="Q3" s="159"/>
      <c r="R3" s="159"/>
      <c r="S3" s="159"/>
      <c r="T3" s="159"/>
    </row>
    <row r="4" spans="1:70" ht="33.75" customHeight="1">
      <c r="A4" s="160" t="s">
        <v>105</v>
      </c>
      <c r="B4" s="160"/>
      <c r="C4" s="160"/>
      <c r="D4" s="160"/>
      <c r="E4" s="160"/>
      <c r="F4" s="160"/>
      <c r="G4" s="160"/>
      <c r="H4" s="160"/>
      <c r="I4" s="160"/>
      <c r="J4" s="160"/>
      <c r="K4" s="160"/>
      <c r="L4" s="161" t="s">
        <v>106</v>
      </c>
      <c r="M4" s="161"/>
      <c r="N4" s="161"/>
      <c r="O4" s="161"/>
      <c r="P4" s="161"/>
      <c r="Q4" s="161"/>
      <c r="R4" s="161"/>
      <c r="S4" s="161"/>
      <c r="T4" s="161"/>
    </row>
    <row r="5" spans="1:70" s="42" customFormat="1" ht="33.75" customHeight="1">
      <c r="A5" s="46"/>
      <c r="B5" s="46" t="s">
        <v>107</v>
      </c>
      <c r="C5" s="46" t="s">
        <v>108</v>
      </c>
      <c r="D5" s="46" t="s">
        <v>109</v>
      </c>
      <c r="E5" s="46" t="s">
        <v>110</v>
      </c>
      <c r="F5" s="46" t="s">
        <v>111</v>
      </c>
      <c r="G5" s="46" t="s">
        <v>112</v>
      </c>
      <c r="H5" s="46" t="s">
        <v>113</v>
      </c>
      <c r="I5" s="46" t="s">
        <v>114</v>
      </c>
      <c r="J5" s="46" t="s">
        <v>115</v>
      </c>
      <c r="K5" s="46" t="s">
        <v>116</v>
      </c>
      <c r="L5" s="51" t="s">
        <v>117</v>
      </c>
      <c r="M5" s="51" t="s">
        <v>118</v>
      </c>
      <c r="N5" s="51" t="s">
        <v>119</v>
      </c>
      <c r="O5" s="51" t="s">
        <v>120</v>
      </c>
      <c r="P5" s="51" t="s">
        <v>121</v>
      </c>
      <c r="Q5" s="51" t="s">
        <v>122</v>
      </c>
      <c r="R5" s="51" t="s">
        <v>123</v>
      </c>
      <c r="S5" s="51" t="s">
        <v>124</v>
      </c>
      <c r="T5" s="51" t="s">
        <v>125</v>
      </c>
    </row>
    <row r="6" spans="1:70" s="43" customFormat="1" ht="93" customHeight="1">
      <c r="A6" s="47" t="s">
        <v>126</v>
      </c>
      <c r="B6" s="47" t="s">
        <v>127</v>
      </c>
      <c r="C6" s="47" t="s">
        <v>128</v>
      </c>
      <c r="D6" s="47" t="s">
        <v>129</v>
      </c>
      <c r="E6" s="47" t="s">
        <v>58</v>
      </c>
      <c r="F6" s="47" t="s">
        <v>130</v>
      </c>
      <c r="G6" s="47" t="s">
        <v>131</v>
      </c>
      <c r="H6" s="47" t="s">
        <v>132</v>
      </c>
      <c r="I6" s="47" t="s">
        <v>133</v>
      </c>
      <c r="J6" s="47" t="s">
        <v>134</v>
      </c>
      <c r="K6" s="47" t="s">
        <v>135</v>
      </c>
      <c r="L6" s="52" t="s">
        <v>136</v>
      </c>
      <c r="M6" s="52" t="s">
        <v>137</v>
      </c>
      <c r="N6" s="52" t="s">
        <v>138</v>
      </c>
      <c r="O6" s="52" t="s">
        <v>139</v>
      </c>
      <c r="P6" s="52" t="s">
        <v>140</v>
      </c>
      <c r="Q6" s="52" t="s">
        <v>141</v>
      </c>
      <c r="R6" s="52" t="s">
        <v>142</v>
      </c>
      <c r="S6" s="52" t="s">
        <v>143</v>
      </c>
      <c r="T6" s="52" t="s">
        <v>144</v>
      </c>
      <c r="U6" s="44"/>
      <c r="V6" s="44"/>
      <c r="W6" s="44"/>
      <c r="X6" s="44"/>
      <c r="Y6" s="44"/>
      <c r="Z6" s="44"/>
      <c r="AA6" s="44"/>
      <c r="AB6" s="44"/>
      <c r="AC6" s="44"/>
      <c r="AD6" s="44"/>
      <c r="AE6" s="44"/>
      <c r="AF6" s="44"/>
      <c r="AG6" s="44"/>
      <c r="AH6" s="44"/>
      <c r="AI6" s="44"/>
      <c r="AJ6" s="44"/>
      <c r="AK6" s="44"/>
      <c r="AL6" s="44"/>
      <c r="AM6" s="44"/>
      <c r="AN6" s="44"/>
      <c r="AO6" s="44"/>
      <c r="AP6" s="44"/>
      <c r="AQ6" s="44"/>
      <c r="AR6" s="44"/>
      <c r="AS6" s="44"/>
      <c r="AT6" s="44"/>
      <c r="AU6" s="44"/>
      <c r="AV6" s="44"/>
      <c r="AW6" s="44"/>
      <c r="AX6" s="44"/>
      <c r="AY6" s="44"/>
      <c r="AZ6" s="44"/>
      <c r="BA6" s="44"/>
      <c r="BB6" s="44"/>
      <c r="BC6" s="44"/>
      <c r="BD6" s="44"/>
      <c r="BE6" s="44"/>
      <c r="BF6" s="44"/>
      <c r="BG6" s="44"/>
      <c r="BH6" s="44"/>
      <c r="BI6" s="44"/>
      <c r="BJ6" s="44"/>
      <c r="BK6" s="44"/>
      <c r="BL6" s="44"/>
      <c r="BM6" s="44"/>
      <c r="BN6" s="44"/>
      <c r="BO6" s="44"/>
      <c r="BP6" s="44"/>
      <c r="BQ6" s="44"/>
      <c r="BR6" s="44"/>
    </row>
    <row r="7" spans="1:70" ht="60.75" customHeight="1">
      <c r="A7" s="149">
        <v>1</v>
      </c>
      <c r="B7" s="139" t="s">
        <v>145</v>
      </c>
      <c r="C7" s="145" t="s">
        <v>146</v>
      </c>
      <c r="D7" s="139" t="s">
        <v>147</v>
      </c>
      <c r="E7" s="145" t="s">
        <v>148</v>
      </c>
      <c r="F7" s="139" t="s">
        <v>149</v>
      </c>
      <c r="G7" s="144">
        <f>(20000+5100+7200+1529+1350+34550+2700)+54700+54700+54700+54700</f>
        <v>291229</v>
      </c>
      <c r="H7" s="139" t="s">
        <v>150</v>
      </c>
      <c r="I7" s="139" t="s">
        <v>151</v>
      </c>
      <c r="J7" s="139" t="s">
        <v>152</v>
      </c>
      <c r="K7" s="139" t="s">
        <v>153</v>
      </c>
      <c r="L7" s="143" t="s">
        <v>154</v>
      </c>
      <c r="M7" s="143" t="s">
        <v>155</v>
      </c>
      <c r="N7" s="135" t="s">
        <v>156</v>
      </c>
      <c r="O7" s="48" t="s">
        <v>157</v>
      </c>
      <c r="P7" s="48">
        <v>5</v>
      </c>
      <c r="Q7" s="48">
        <v>5</v>
      </c>
      <c r="R7" s="48">
        <v>5</v>
      </c>
      <c r="S7" s="48">
        <v>5</v>
      </c>
      <c r="T7" s="48">
        <v>5</v>
      </c>
    </row>
    <row r="8" spans="1:70" ht="30.75" customHeight="1">
      <c r="A8" s="149"/>
      <c r="B8" s="139"/>
      <c r="C8" s="145"/>
      <c r="D8" s="139"/>
      <c r="E8" s="145"/>
      <c r="F8" s="139"/>
      <c r="G8" s="144"/>
      <c r="H8" s="139"/>
      <c r="I8" s="139"/>
      <c r="J8" s="139"/>
      <c r="K8" s="139"/>
      <c r="L8" s="143"/>
      <c r="M8" s="143"/>
      <c r="N8" s="136"/>
      <c r="O8" s="48" t="s">
        <v>158</v>
      </c>
      <c r="P8" s="48">
        <v>4</v>
      </c>
      <c r="Q8" s="48">
        <v>4</v>
      </c>
      <c r="R8" s="48">
        <v>4</v>
      </c>
      <c r="S8" s="48">
        <v>4</v>
      </c>
      <c r="T8" s="48">
        <v>4</v>
      </c>
    </row>
    <row r="9" spans="1:70" ht="96.75" customHeight="1">
      <c r="A9" s="150"/>
      <c r="B9" s="139"/>
      <c r="C9" s="145"/>
      <c r="D9" s="139"/>
      <c r="E9" s="145"/>
      <c r="F9" s="139"/>
      <c r="G9" s="144"/>
      <c r="H9" s="139"/>
      <c r="I9" s="139"/>
      <c r="J9" s="139"/>
      <c r="K9" s="139"/>
      <c r="L9" s="143"/>
      <c r="M9" s="143"/>
      <c r="N9" s="137"/>
      <c r="O9" s="48" t="s">
        <v>160</v>
      </c>
      <c r="P9" s="48">
        <v>20</v>
      </c>
      <c r="Q9" s="50" t="s">
        <v>159</v>
      </c>
      <c r="R9" s="50" t="s">
        <v>159</v>
      </c>
      <c r="S9" s="50" t="s">
        <v>159</v>
      </c>
      <c r="T9" s="50" t="s">
        <v>159</v>
      </c>
    </row>
    <row r="10" spans="1:70" ht="33.75" customHeight="1">
      <c r="A10" s="148">
        <v>2</v>
      </c>
      <c r="B10" s="139" t="s">
        <v>145</v>
      </c>
      <c r="C10" s="145" t="s">
        <v>161</v>
      </c>
      <c r="D10" s="139" t="s">
        <v>162</v>
      </c>
      <c r="E10" s="145" t="s">
        <v>163</v>
      </c>
      <c r="F10" s="139" t="s">
        <v>164</v>
      </c>
      <c r="G10" s="144">
        <f>20000+20000+20000+20000</f>
        <v>80000</v>
      </c>
      <c r="H10" s="139" t="s">
        <v>165</v>
      </c>
      <c r="I10" s="139" t="s">
        <v>166</v>
      </c>
      <c r="J10" s="139" t="s">
        <v>152</v>
      </c>
      <c r="K10" s="139" t="s">
        <v>153</v>
      </c>
      <c r="L10" s="139" t="s">
        <v>167</v>
      </c>
      <c r="M10" s="139" t="s">
        <v>168</v>
      </c>
      <c r="N10" s="135" t="s">
        <v>156</v>
      </c>
      <c r="O10" s="48" t="s">
        <v>169</v>
      </c>
      <c r="P10" s="53">
        <v>80000</v>
      </c>
      <c r="Q10" s="53">
        <v>80000</v>
      </c>
      <c r="R10" s="53">
        <v>80000</v>
      </c>
      <c r="S10" s="53">
        <v>80000</v>
      </c>
      <c r="T10" s="53">
        <v>80000</v>
      </c>
    </row>
    <row r="11" spans="1:70" ht="30.75" customHeight="1">
      <c r="A11" s="149"/>
      <c r="B11" s="139"/>
      <c r="C11" s="145"/>
      <c r="D11" s="139"/>
      <c r="E11" s="145"/>
      <c r="F11" s="139"/>
      <c r="G11" s="144"/>
      <c r="H11" s="139"/>
      <c r="I11" s="139"/>
      <c r="J11" s="139"/>
      <c r="K11" s="139"/>
      <c r="L11" s="139"/>
      <c r="M11" s="139"/>
      <c r="N11" s="136"/>
      <c r="O11" s="48" t="s">
        <v>170</v>
      </c>
      <c r="P11" s="48" t="s">
        <v>159</v>
      </c>
      <c r="Q11" s="48" t="s">
        <v>159</v>
      </c>
      <c r="R11" s="48" t="s">
        <v>159</v>
      </c>
      <c r="S11" s="48" t="s">
        <v>159</v>
      </c>
      <c r="T11" s="48" t="s">
        <v>159</v>
      </c>
    </row>
    <row r="12" spans="1:70" ht="108.75" customHeight="1">
      <c r="A12" s="150"/>
      <c r="B12" s="139"/>
      <c r="C12" s="145"/>
      <c r="D12" s="139"/>
      <c r="E12" s="145"/>
      <c r="F12" s="139"/>
      <c r="G12" s="144"/>
      <c r="H12" s="139"/>
      <c r="I12" s="139"/>
      <c r="J12" s="139"/>
      <c r="K12" s="139"/>
      <c r="L12" s="139"/>
      <c r="M12" s="139"/>
      <c r="N12" s="137"/>
      <c r="O12" s="48" t="s">
        <v>171</v>
      </c>
      <c r="P12" s="48">
        <v>7</v>
      </c>
      <c r="Q12" s="50">
        <v>9</v>
      </c>
      <c r="R12" s="50">
        <v>9</v>
      </c>
      <c r="S12" s="50">
        <v>9</v>
      </c>
      <c r="T12" s="50">
        <v>9</v>
      </c>
    </row>
    <row r="13" spans="1:70" ht="60" customHeight="1">
      <c r="A13" s="148">
        <v>3</v>
      </c>
      <c r="B13" s="139" t="s">
        <v>145</v>
      </c>
      <c r="C13" s="145" t="s">
        <v>172</v>
      </c>
      <c r="D13" s="139" t="s">
        <v>173</v>
      </c>
      <c r="E13" s="145" t="s">
        <v>174</v>
      </c>
      <c r="F13" s="139" t="s">
        <v>175</v>
      </c>
      <c r="G13" s="144">
        <f>(172150+12361+7300+57000+90660+2250+21000+4000+13300+80800+8000+5000+33000+11000+10000+77000+76000+42000+2000+33000+30000+30000)+907811+918811+918811</f>
        <v>3563254</v>
      </c>
      <c r="H13" s="139" t="s">
        <v>176</v>
      </c>
      <c r="I13" s="139" t="s">
        <v>166</v>
      </c>
      <c r="J13" s="140" t="s">
        <v>152</v>
      </c>
      <c r="K13" s="139" t="s">
        <v>153</v>
      </c>
      <c r="L13" s="139" t="s">
        <v>177</v>
      </c>
      <c r="M13" s="139" t="s">
        <v>178</v>
      </c>
      <c r="N13" s="135" t="s">
        <v>156</v>
      </c>
      <c r="O13" s="48" t="s">
        <v>179</v>
      </c>
      <c r="P13" s="48" t="s">
        <v>159</v>
      </c>
      <c r="Q13" s="48" t="s">
        <v>159</v>
      </c>
      <c r="R13" s="54">
        <v>1</v>
      </c>
      <c r="S13" s="54">
        <v>1</v>
      </c>
      <c r="T13" s="54">
        <v>1</v>
      </c>
    </row>
    <row r="14" spans="1:70" ht="111.75" customHeight="1">
      <c r="A14" s="149"/>
      <c r="B14" s="139"/>
      <c r="C14" s="145"/>
      <c r="D14" s="139"/>
      <c r="E14" s="145"/>
      <c r="F14" s="139"/>
      <c r="G14" s="144"/>
      <c r="H14" s="139"/>
      <c r="I14" s="139"/>
      <c r="J14" s="141"/>
      <c r="K14" s="139"/>
      <c r="L14" s="139"/>
      <c r="M14" s="139"/>
      <c r="N14" s="136"/>
      <c r="O14" s="48" t="s">
        <v>180</v>
      </c>
      <c r="P14" s="48">
        <v>1</v>
      </c>
      <c r="Q14" s="50">
        <v>1</v>
      </c>
      <c r="R14" s="54">
        <v>2</v>
      </c>
      <c r="S14" s="54">
        <v>2</v>
      </c>
      <c r="T14" s="54">
        <v>2</v>
      </c>
    </row>
    <row r="15" spans="1:70" ht="409.5" customHeight="1">
      <c r="A15" s="150"/>
      <c r="B15" s="139"/>
      <c r="C15" s="145"/>
      <c r="D15" s="139"/>
      <c r="E15" s="145"/>
      <c r="F15" s="139"/>
      <c r="G15" s="144"/>
      <c r="H15" s="139"/>
      <c r="I15" s="139"/>
      <c r="J15" s="142"/>
      <c r="K15" s="139"/>
      <c r="L15" s="139"/>
      <c r="M15" s="139"/>
      <c r="N15" s="137"/>
      <c r="O15" s="48" t="s">
        <v>181</v>
      </c>
      <c r="P15" s="48">
        <v>3</v>
      </c>
      <c r="Q15" s="50">
        <v>4</v>
      </c>
      <c r="R15" s="50">
        <v>4</v>
      </c>
      <c r="S15" s="50">
        <v>4</v>
      </c>
      <c r="T15" s="50">
        <v>4</v>
      </c>
    </row>
    <row r="16" spans="1:70" ht="30.75" customHeight="1">
      <c r="A16" s="148">
        <v>4</v>
      </c>
      <c r="B16" s="139" t="s">
        <v>145</v>
      </c>
      <c r="C16" s="145" t="s">
        <v>182</v>
      </c>
      <c r="D16" s="139" t="s">
        <v>183</v>
      </c>
      <c r="E16" s="145" t="s">
        <v>184</v>
      </c>
      <c r="F16" s="139" t="s">
        <v>185</v>
      </c>
      <c r="G16" s="144">
        <f>60000+60000+40000+40000</f>
        <v>200000</v>
      </c>
      <c r="H16" s="139" t="s">
        <v>186</v>
      </c>
      <c r="I16" s="139" t="s">
        <v>166</v>
      </c>
      <c r="J16" s="139" t="s">
        <v>152</v>
      </c>
      <c r="K16" s="139" t="s">
        <v>187</v>
      </c>
      <c r="L16" s="139" t="s">
        <v>188</v>
      </c>
      <c r="M16" s="139" t="s">
        <v>189</v>
      </c>
      <c r="N16" s="135" t="s">
        <v>156</v>
      </c>
      <c r="O16" s="131" t="s">
        <v>190</v>
      </c>
      <c r="P16" s="131">
        <v>2</v>
      </c>
      <c r="Q16" s="131">
        <v>3</v>
      </c>
      <c r="R16" s="131">
        <v>3</v>
      </c>
      <c r="S16" s="131">
        <v>3</v>
      </c>
      <c r="T16" s="131">
        <v>3</v>
      </c>
    </row>
    <row r="17" spans="1:20" ht="30.75" customHeight="1">
      <c r="A17" s="149"/>
      <c r="B17" s="139"/>
      <c r="C17" s="145"/>
      <c r="D17" s="139"/>
      <c r="E17" s="145"/>
      <c r="F17" s="139"/>
      <c r="G17" s="144"/>
      <c r="H17" s="139"/>
      <c r="I17" s="139"/>
      <c r="J17" s="139"/>
      <c r="K17" s="139"/>
      <c r="L17" s="139"/>
      <c r="M17" s="139"/>
      <c r="N17" s="136"/>
      <c r="O17" s="132"/>
      <c r="P17" s="132"/>
      <c r="Q17" s="132"/>
      <c r="R17" s="132"/>
      <c r="S17" s="132"/>
      <c r="T17" s="132"/>
    </row>
    <row r="18" spans="1:20" ht="105" customHeight="1">
      <c r="A18" s="150"/>
      <c r="B18" s="139"/>
      <c r="C18" s="145"/>
      <c r="D18" s="139"/>
      <c r="E18" s="145"/>
      <c r="F18" s="139"/>
      <c r="G18" s="144"/>
      <c r="H18" s="139"/>
      <c r="I18" s="139"/>
      <c r="J18" s="139"/>
      <c r="K18" s="139"/>
      <c r="L18" s="139"/>
      <c r="M18" s="139"/>
      <c r="N18" s="137"/>
      <c r="O18" s="133"/>
      <c r="P18" s="133"/>
      <c r="Q18" s="133"/>
      <c r="R18" s="133"/>
      <c r="S18" s="133"/>
      <c r="T18" s="133"/>
    </row>
    <row r="19" spans="1:20" ht="30.75" customHeight="1">
      <c r="A19" s="148">
        <v>5</v>
      </c>
      <c r="B19" s="139" t="s">
        <v>145</v>
      </c>
      <c r="C19" s="145" t="s">
        <v>191</v>
      </c>
      <c r="D19" s="139" t="s">
        <v>192</v>
      </c>
      <c r="E19" s="145" t="s">
        <v>193</v>
      </c>
      <c r="F19" s="139" t="s">
        <v>194</v>
      </c>
      <c r="G19" s="144">
        <f>(6600+10000)+6600+6600+6600</f>
        <v>36400</v>
      </c>
      <c r="H19" s="139" t="s">
        <v>195</v>
      </c>
      <c r="I19" s="139" t="s">
        <v>166</v>
      </c>
      <c r="J19" s="139" t="s">
        <v>152</v>
      </c>
      <c r="K19" s="139" t="s">
        <v>196</v>
      </c>
      <c r="L19" s="139" t="s">
        <v>197</v>
      </c>
      <c r="M19" s="139" t="s">
        <v>189</v>
      </c>
      <c r="N19" s="135" t="s">
        <v>156</v>
      </c>
      <c r="O19" s="131" t="s">
        <v>198</v>
      </c>
      <c r="P19" s="131">
        <v>6</v>
      </c>
      <c r="Q19" s="131">
        <v>6</v>
      </c>
      <c r="R19" s="131">
        <v>10</v>
      </c>
      <c r="S19" s="131">
        <v>10</v>
      </c>
      <c r="T19" s="131">
        <v>10</v>
      </c>
    </row>
    <row r="20" spans="1:20" ht="30.75" customHeight="1">
      <c r="A20" s="149"/>
      <c r="B20" s="139"/>
      <c r="C20" s="145"/>
      <c r="D20" s="139"/>
      <c r="E20" s="145"/>
      <c r="F20" s="139"/>
      <c r="G20" s="144"/>
      <c r="H20" s="139"/>
      <c r="I20" s="139"/>
      <c r="J20" s="139"/>
      <c r="K20" s="139"/>
      <c r="L20" s="139"/>
      <c r="M20" s="139"/>
      <c r="N20" s="136"/>
      <c r="O20" s="132"/>
      <c r="P20" s="132"/>
      <c r="Q20" s="132"/>
      <c r="R20" s="132"/>
      <c r="S20" s="132"/>
      <c r="T20" s="132"/>
    </row>
    <row r="21" spans="1:20" ht="30.75" customHeight="1">
      <c r="A21" s="150"/>
      <c r="B21" s="139"/>
      <c r="C21" s="145"/>
      <c r="D21" s="139"/>
      <c r="E21" s="145"/>
      <c r="F21" s="139"/>
      <c r="G21" s="144"/>
      <c r="H21" s="139"/>
      <c r="I21" s="139"/>
      <c r="J21" s="139"/>
      <c r="K21" s="139"/>
      <c r="L21" s="139"/>
      <c r="M21" s="139"/>
      <c r="N21" s="137"/>
      <c r="O21" s="133"/>
      <c r="P21" s="133"/>
      <c r="Q21" s="133"/>
      <c r="R21" s="133"/>
      <c r="S21" s="133"/>
      <c r="T21" s="133"/>
    </row>
    <row r="22" spans="1:20" ht="42.75" customHeight="1">
      <c r="A22" s="148">
        <v>6</v>
      </c>
      <c r="B22" s="139" t="s">
        <v>145</v>
      </c>
      <c r="C22" s="145" t="s">
        <v>199</v>
      </c>
      <c r="D22" s="139" t="s">
        <v>200</v>
      </c>
      <c r="E22" s="145" t="s">
        <v>201</v>
      </c>
      <c r="F22" s="139" t="s">
        <v>202</v>
      </c>
      <c r="G22" s="144">
        <f>(47000+3000+8000+2900+16500+10000+10000)+81000+88000+88000</f>
        <v>354400</v>
      </c>
      <c r="H22" s="139" t="s">
        <v>203</v>
      </c>
      <c r="I22" s="139" t="s">
        <v>166</v>
      </c>
      <c r="J22" s="139" t="s">
        <v>152</v>
      </c>
      <c r="K22" s="139" t="s">
        <v>187</v>
      </c>
      <c r="L22" s="139" t="s">
        <v>204</v>
      </c>
      <c r="M22" s="139" t="s">
        <v>205</v>
      </c>
      <c r="N22" s="135" t="s">
        <v>156</v>
      </c>
      <c r="O22" s="131" t="s">
        <v>206</v>
      </c>
      <c r="P22" s="131">
        <v>2</v>
      </c>
      <c r="Q22" s="131">
        <v>4</v>
      </c>
      <c r="R22" s="131">
        <v>4</v>
      </c>
      <c r="S22" s="131">
        <v>4</v>
      </c>
      <c r="T22" s="131">
        <v>4</v>
      </c>
    </row>
    <row r="23" spans="1:20" ht="42" customHeight="1">
      <c r="A23" s="149"/>
      <c r="B23" s="139"/>
      <c r="C23" s="145"/>
      <c r="D23" s="139"/>
      <c r="E23" s="145"/>
      <c r="F23" s="139"/>
      <c r="G23" s="144"/>
      <c r="H23" s="139"/>
      <c r="I23" s="139"/>
      <c r="J23" s="139"/>
      <c r="K23" s="139"/>
      <c r="L23" s="139"/>
      <c r="M23" s="139"/>
      <c r="N23" s="136"/>
      <c r="O23" s="132"/>
      <c r="P23" s="132"/>
      <c r="Q23" s="132"/>
      <c r="R23" s="132"/>
      <c r="S23" s="132"/>
      <c r="T23" s="132"/>
    </row>
    <row r="24" spans="1:20" ht="81" customHeight="1">
      <c r="A24" s="150"/>
      <c r="B24" s="139"/>
      <c r="C24" s="145"/>
      <c r="D24" s="139"/>
      <c r="E24" s="145"/>
      <c r="F24" s="139"/>
      <c r="G24" s="144"/>
      <c r="H24" s="139"/>
      <c r="I24" s="139"/>
      <c r="J24" s="139"/>
      <c r="K24" s="139"/>
      <c r="L24" s="139"/>
      <c r="M24" s="139"/>
      <c r="N24" s="137"/>
      <c r="O24" s="133"/>
      <c r="P24" s="133"/>
      <c r="Q24" s="133"/>
      <c r="R24" s="133"/>
      <c r="S24" s="133"/>
      <c r="T24" s="133"/>
    </row>
    <row r="25" spans="1:20" ht="30.75" customHeight="1">
      <c r="A25" s="148">
        <v>7</v>
      </c>
      <c r="B25" s="139" t="s">
        <v>145</v>
      </c>
      <c r="C25" s="145" t="s">
        <v>207</v>
      </c>
      <c r="D25" s="139" t="s">
        <v>208</v>
      </c>
      <c r="E25" s="145" t="s">
        <v>209</v>
      </c>
      <c r="F25" s="139" t="s">
        <v>210</v>
      </c>
      <c r="G25" s="144">
        <f>(19000+15000+15000+7000)+54000+54000+54000</f>
        <v>218000</v>
      </c>
      <c r="H25" s="143" t="s">
        <v>211</v>
      </c>
      <c r="I25" s="139" t="s">
        <v>166</v>
      </c>
      <c r="J25" s="139" t="s">
        <v>152</v>
      </c>
      <c r="K25" s="139" t="s">
        <v>212</v>
      </c>
      <c r="L25" s="139" t="s">
        <v>213</v>
      </c>
      <c r="M25" s="140" t="s">
        <v>214</v>
      </c>
      <c r="N25" s="135" t="s">
        <v>156</v>
      </c>
      <c r="O25" s="131" t="s">
        <v>215</v>
      </c>
      <c r="P25" s="131">
        <v>60</v>
      </c>
      <c r="Q25" s="131">
        <v>65</v>
      </c>
      <c r="R25" s="131">
        <v>65</v>
      </c>
      <c r="S25" s="131">
        <v>65</v>
      </c>
      <c r="T25" s="131">
        <v>65</v>
      </c>
    </row>
    <row r="26" spans="1:20" ht="30.75" customHeight="1">
      <c r="A26" s="149"/>
      <c r="B26" s="139"/>
      <c r="C26" s="145"/>
      <c r="D26" s="139"/>
      <c r="E26" s="145"/>
      <c r="F26" s="139"/>
      <c r="G26" s="144"/>
      <c r="H26" s="143"/>
      <c r="I26" s="139"/>
      <c r="J26" s="139"/>
      <c r="K26" s="139"/>
      <c r="L26" s="139"/>
      <c r="M26" s="141"/>
      <c r="N26" s="136"/>
      <c r="O26" s="133"/>
      <c r="P26" s="133"/>
      <c r="Q26" s="133"/>
      <c r="R26" s="133"/>
      <c r="S26" s="133"/>
      <c r="T26" s="133"/>
    </row>
    <row r="27" spans="1:20" ht="87.75" customHeight="1">
      <c r="A27" s="150"/>
      <c r="B27" s="139"/>
      <c r="C27" s="145"/>
      <c r="D27" s="139"/>
      <c r="E27" s="145"/>
      <c r="F27" s="139"/>
      <c r="G27" s="144"/>
      <c r="H27" s="143"/>
      <c r="I27" s="139"/>
      <c r="J27" s="139"/>
      <c r="K27" s="139"/>
      <c r="L27" s="139"/>
      <c r="M27" s="142"/>
      <c r="N27" s="137"/>
      <c r="O27" s="48" t="s">
        <v>216</v>
      </c>
      <c r="P27" s="48">
        <v>70</v>
      </c>
      <c r="Q27" s="54">
        <v>75</v>
      </c>
      <c r="R27" s="54">
        <v>75</v>
      </c>
      <c r="S27" s="54">
        <v>75</v>
      </c>
      <c r="T27" s="54">
        <v>75</v>
      </c>
    </row>
    <row r="28" spans="1:20" ht="30.75" customHeight="1">
      <c r="A28" s="148">
        <v>8</v>
      </c>
      <c r="B28" s="139" t="s">
        <v>145</v>
      </c>
      <c r="C28" s="145" t="s">
        <v>217</v>
      </c>
      <c r="D28" s="139" t="s">
        <v>218</v>
      </c>
      <c r="E28" s="145" t="s">
        <v>219</v>
      </c>
      <c r="F28" s="139" t="s">
        <v>220</v>
      </c>
      <c r="G28" s="144">
        <f>(15000+20000+400+1300+4500+7800+12000+1500)+78500+78500+78500</f>
        <v>298000</v>
      </c>
      <c r="H28" s="139" t="s">
        <v>221</v>
      </c>
      <c r="I28" s="139" t="s">
        <v>166</v>
      </c>
      <c r="J28" s="139" t="s">
        <v>152</v>
      </c>
      <c r="K28" s="139" t="s">
        <v>153</v>
      </c>
      <c r="L28" s="139" t="s">
        <v>222</v>
      </c>
      <c r="M28" s="140" t="s">
        <v>214</v>
      </c>
      <c r="N28" s="135" t="s">
        <v>156</v>
      </c>
      <c r="O28" s="48" t="s">
        <v>223</v>
      </c>
      <c r="P28" s="48">
        <v>140</v>
      </c>
      <c r="Q28" s="54">
        <v>180</v>
      </c>
      <c r="R28" s="54">
        <v>170</v>
      </c>
      <c r="S28" s="54">
        <v>170</v>
      </c>
      <c r="T28" s="54">
        <v>170</v>
      </c>
    </row>
    <row r="29" spans="1:20" ht="30.75" customHeight="1">
      <c r="A29" s="149"/>
      <c r="B29" s="139"/>
      <c r="C29" s="145"/>
      <c r="D29" s="139"/>
      <c r="E29" s="145"/>
      <c r="F29" s="139"/>
      <c r="G29" s="144"/>
      <c r="H29" s="139"/>
      <c r="I29" s="139"/>
      <c r="J29" s="139"/>
      <c r="K29" s="139"/>
      <c r="L29" s="139"/>
      <c r="M29" s="141"/>
      <c r="N29" s="136"/>
      <c r="O29" s="131" t="s">
        <v>224</v>
      </c>
      <c r="P29" s="131">
        <v>56</v>
      </c>
      <c r="Q29" s="131">
        <v>15</v>
      </c>
      <c r="R29" s="131">
        <v>15</v>
      </c>
      <c r="S29" s="131">
        <v>15</v>
      </c>
      <c r="T29" s="131">
        <v>15</v>
      </c>
    </row>
    <row r="30" spans="1:20" ht="156" customHeight="1">
      <c r="A30" s="150"/>
      <c r="B30" s="139"/>
      <c r="C30" s="145"/>
      <c r="D30" s="139"/>
      <c r="E30" s="145"/>
      <c r="F30" s="139"/>
      <c r="G30" s="144"/>
      <c r="H30" s="139"/>
      <c r="I30" s="139"/>
      <c r="J30" s="139"/>
      <c r="K30" s="139"/>
      <c r="L30" s="139"/>
      <c r="M30" s="142"/>
      <c r="N30" s="137"/>
      <c r="O30" s="133"/>
      <c r="P30" s="133"/>
      <c r="Q30" s="133"/>
      <c r="R30" s="133"/>
      <c r="S30" s="133"/>
      <c r="T30" s="133"/>
    </row>
    <row r="31" spans="1:20" ht="30.75" customHeight="1">
      <c r="A31" s="148">
        <v>9</v>
      </c>
      <c r="B31" s="139" t="s">
        <v>145</v>
      </c>
      <c r="C31" s="145" t="s">
        <v>225</v>
      </c>
      <c r="D31" s="139" t="s">
        <v>226</v>
      </c>
      <c r="E31" s="147" t="s">
        <v>227</v>
      </c>
      <c r="F31" s="139" t="s">
        <v>228</v>
      </c>
      <c r="G31" s="144">
        <f>(35000+19000+114200+300000)+85000+85000+85000</f>
        <v>723200</v>
      </c>
      <c r="H31" s="139" t="s">
        <v>229</v>
      </c>
      <c r="I31" s="139" t="s">
        <v>166</v>
      </c>
      <c r="J31" s="139" t="s">
        <v>230</v>
      </c>
      <c r="K31" s="139" t="s">
        <v>153</v>
      </c>
      <c r="L31" s="139" t="s">
        <v>231</v>
      </c>
      <c r="M31" s="139" t="s">
        <v>232</v>
      </c>
      <c r="N31" s="135" t="s">
        <v>156</v>
      </c>
      <c r="O31" s="48" t="s">
        <v>233</v>
      </c>
      <c r="P31" s="48">
        <v>10</v>
      </c>
      <c r="Q31" s="48">
        <v>10</v>
      </c>
      <c r="R31" s="48">
        <v>10</v>
      </c>
      <c r="S31" s="48">
        <v>10</v>
      </c>
      <c r="T31" s="48">
        <v>10</v>
      </c>
    </row>
    <row r="32" spans="1:20" ht="30.75" customHeight="1">
      <c r="A32" s="149"/>
      <c r="B32" s="139"/>
      <c r="C32" s="145"/>
      <c r="D32" s="139"/>
      <c r="E32" s="147"/>
      <c r="F32" s="139"/>
      <c r="G32" s="144"/>
      <c r="H32" s="139"/>
      <c r="I32" s="139"/>
      <c r="J32" s="139"/>
      <c r="K32" s="139"/>
      <c r="L32" s="139"/>
      <c r="M32" s="139"/>
      <c r="N32" s="136"/>
      <c r="O32" s="48" t="s">
        <v>234</v>
      </c>
      <c r="P32" s="48">
        <v>5</v>
      </c>
      <c r="Q32" s="48">
        <v>5</v>
      </c>
      <c r="R32" s="48">
        <v>5</v>
      </c>
      <c r="S32" s="48">
        <v>5</v>
      </c>
      <c r="T32" s="48">
        <v>5</v>
      </c>
    </row>
    <row r="33" spans="1:20" ht="143.25" customHeight="1">
      <c r="A33" s="150"/>
      <c r="B33" s="139"/>
      <c r="C33" s="145"/>
      <c r="D33" s="139"/>
      <c r="E33" s="147"/>
      <c r="F33" s="139"/>
      <c r="G33" s="144"/>
      <c r="H33" s="139"/>
      <c r="I33" s="139"/>
      <c r="J33" s="139"/>
      <c r="K33" s="139"/>
      <c r="L33" s="139"/>
      <c r="M33" s="139"/>
      <c r="N33" s="137"/>
      <c r="O33" s="48" t="s">
        <v>235</v>
      </c>
      <c r="P33" s="48" t="s">
        <v>159</v>
      </c>
      <c r="Q33" s="48" t="s">
        <v>159</v>
      </c>
      <c r="R33" s="48" t="s">
        <v>159</v>
      </c>
      <c r="S33" s="48" t="s">
        <v>159</v>
      </c>
      <c r="T33" s="48" t="s">
        <v>159</v>
      </c>
    </row>
    <row r="34" spans="1:20" ht="30.75" customHeight="1">
      <c r="A34" s="148">
        <v>10</v>
      </c>
      <c r="B34" s="139" t="s">
        <v>145</v>
      </c>
      <c r="C34" s="145" t="s">
        <v>236</v>
      </c>
      <c r="D34" s="139" t="s">
        <v>237</v>
      </c>
      <c r="E34" s="145" t="s">
        <v>238</v>
      </c>
      <c r="F34" s="139" t="s">
        <v>239</v>
      </c>
      <c r="G34" s="144">
        <f>(2600+18000+3000+700+500+40000)+47500+47500+47500</f>
        <v>207300</v>
      </c>
      <c r="H34" s="139" t="s">
        <v>240</v>
      </c>
      <c r="I34" s="139" t="s">
        <v>166</v>
      </c>
      <c r="J34" s="139" t="s">
        <v>230</v>
      </c>
      <c r="K34" s="139" t="s">
        <v>241</v>
      </c>
      <c r="L34" s="139" t="s">
        <v>242</v>
      </c>
      <c r="M34" s="139" t="s">
        <v>243</v>
      </c>
      <c r="N34" s="135" t="s">
        <v>156</v>
      </c>
      <c r="O34" s="48" t="s">
        <v>244</v>
      </c>
      <c r="P34" s="48">
        <v>50</v>
      </c>
      <c r="Q34" s="48">
        <v>50</v>
      </c>
      <c r="R34" s="48">
        <v>50</v>
      </c>
      <c r="S34" s="48">
        <v>50</v>
      </c>
      <c r="T34" s="48">
        <v>50</v>
      </c>
    </row>
    <row r="35" spans="1:20" ht="30.75" customHeight="1">
      <c r="A35" s="149"/>
      <c r="B35" s="139"/>
      <c r="C35" s="145"/>
      <c r="D35" s="139"/>
      <c r="E35" s="145"/>
      <c r="F35" s="139"/>
      <c r="G35" s="144"/>
      <c r="H35" s="139"/>
      <c r="I35" s="139"/>
      <c r="J35" s="139"/>
      <c r="K35" s="139"/>
      <c r="L35" s="139"/>
      <c r="M35" s="139"/>
      <c r="N35" s="136"/>
      <c r="O35" s="131" t="s">
        <v>245</v>
      </c>
      <c r="P35" s="131" t="s">
        <v>159</v>
      </c>
      <c r="Q35" s="131" t="s">
        <v>159</v>
      </c>
      <c r="R35" s="131" t="s">
        <v>159</v>
      </c>
      <c r="S35" s="131" t="s">
        <v>159</v>
      </c>
      <c r="T35" s="131" t="s">
        <v>159</v>
      </c>
    </row>
    <row r="36" spans="1:20" ht="147" customHeight="1">
      <c r="A36" s="150"/>
      <c r="B36" s="139"/>
      <c r="C36" s="145"/>
      <c r="D36" s="139"/>
      <c r="E36" s="145"/>
      <c r="F36" s="139"/>
      <c r="G36" s="144"/>
      <c r="H36" s="139"/>
      <c r="I36" s="139"/>
      <c r="J36" s="139"/>
      <c r="K36" s="139"/>
      <c r="L36" s="139"/>
      <c r="M36" s="139"/>
      <c r="N36" s="137"/>
      <c r="O36" s="133"/>
      <c r="P36" s="133"/>
      <c r="Q36" s="133"/>
      <c r="R36" s="133"/>
      <c r="S36" s="133"/>
      <c r="T36" s="133"/>
    </row>
    <row r="37" spans="1:20" ht="30.75" customHeight="1">
      <c r="A37" s="148">
        <v>11</v>
      </c>
      <c r="B37" s="139" t="s">
        <v>145</v>
      </c>
      <c r="C37" s="145" t="s">
        <v>246</v>
      </c>
      <c r="D37" s="139" t="s">
        <v>247</v>
      </c>
      <c r="E37" s="147" t="s">
        <v>248</v>
      </c>
      <c r="F37" s="139" t="s">
        <v>249</v>
      </c>
      <c r="G37" s="144">
        <f>(35700+5000)+92000+94000+94000</f>
        <v>320700</v>
      </c>
      <c r="H37" s="139" t="s">
        <v>250</v>
      </c>
      <c r="I37" s="139" t="s">
        <v>166</v>
      </c>
      <c r="J37" s="139" t="s">
        <v>230</v>
      </c>
      <c r="K37" s="139" t="s">
        <v>251</v>
      </c>
      <c r="L37" s="139" t="s">
        <v>252</v>
      </c>
      <c r="M37" s="138" t="s">
        <v>253</v>
      </c>
      <c r="N37" s="135" t="s">
        <v>156</v>
      </c>
      <c r="O37" s="131" t="s">
        <v>254</v>
      </c>
      <c r="P37" s="131">
        <v>2</v>
      </c>
      <c r="Q37" s="131">
        <v>2</v>
      </c>
      <c r="R37" s="131">
        <v>2</v>
      </c>
      <c r="S37" s="131">
        <v>2</v>
      </c>
      <c r="T37" s="131">
        <v>2</v>
      </c>
    </row>
    <row r="38" spans="1:20" ht="30.75" customHeight="1">
      <c r="A38" s="149"/>
      <c r="B38" s="139"/>
      <c r="C38" s="145"/>
      <c r="D38" s="139"/>
      <c r="E38" s="147"/>
      <c r="F38" s="139"/>
      <c r="G38" s="144"/>
      <c r="H38" s="139"/>
      <c r="I38" s="139"/>
      <c r="J38" s="139"/>
      <c r="K38" s="139"/>
      <c r="L38" s="139"/>
      <c r="M38" s="139"/>
      <c r="N38" s="136"/>
      <c r="O38" s="133"/>
      <c r="P38" s="133"/>
      <c r="Q38" s="133"/>
      <c r="R38" s="133"/>
      <c r="S38" s="133"/>
      <c r="T38" s="133"/>
    </row>
    <row r="39" spans="1:20" ht="225.75" customHeight="1">
      <c r="A39" s="150"/>
      <c r="B39" s="139"/>
      <c r="C39" s="145"/>
      <c r="D39" s="139"/>
      <c r="E39" s="147"/>
      <c r="F39" s="139"/>
      <c r="G39" s="144"/>
      <c r="H39" s="139"/>
      <c r="I39" s="139"/>
      <c r="J39" s="139"/>
      <c r="K39" s="139"/>
      <c r="L39" s="139"/>
      <c r="M39" s="139"/>
      <c r="N39" s="137"/>
      <c r="O39" s="48" t="s">
        <v>255</v>
      </c>
      <c r="P39" s="48" t="s">
        <v>159</v>
      </c>
      <c r="Q39" s="48" t="s">
        <v>159</v>
      </c>
      <c r="R39" s="48" t="s">
        <v>159</v>
      </c>
      <c r="S39" s="48" t="s">
        <v>159</v>
      </c>
      <c r="T39" s="48" t="s">
        <v>159</v>
      </c>
    </row>
    <row r="40" spans="1:20" ht="30.75" customHeight="1">
      <c r="A40" s="151">
        <v>12</v>
      </c>
      <c r="B40" s="139" t="s">
        <v>145</v>
      </c>
      <c r="C40" s="145" t="s">
        <v>256</v>
      </c>
      <c r="D40" s="139" t="s">
        <v>257</v>
      </c>
      <c r="E40" s="145" t="s">
        <v>258</v>
      </c>
      <c r="F40" s="139" t="s">
        <v>259</v>
      </c>
      <c r="G40" s="144">
        <f>(7000+15000+5000)+27000+27000+27000</f>
        <v>108000</v>
      </c>
      <c r="H40" s="139" t="s">
        <v>260</v>
      </c>
      <c r="I40" s="139" t="s">
        <v>166</v>
      </c>
      <c r="J40" s="139" t="s">
        <v>230</v>
      </c>
      <c r="K40" s="139" t="s">
        <v>261</v>
      </c>
      <c r="L40" s="139" t="s">
        <v>262</v>
      </c>
      <c r="M40" s="139" t="s">
        <v>263</v>
      </c>
      <c r="N40" s="135" t="s">
        <v>156</v>
      </c>
      <c r="O40" s="48" t="s">
        <v>264</v>
      </c>
      <c r="P40" s="48" t="s">
        <v>159</v>
      </c>
      <c r="Q40" s="48" t="s">
        <v>159</v>
      </c>
      <c r="R40" s="48" t="s">
        <v>159</v>
      </c>
      <c r="S40" s="48" t="s">
        <v>159</v>
      </c>
      <c r="T40" s="48" t="s">
        <v>159</v>
      </c>
    </row>
    <row r="41" spans="1:20" ht="30.75" customHeight="1">
      <c r="A41" s="151"/>
      <c r="B41" s="139"/>
      <c r="C41" s="145"/>
      <c r="D41" s="139"/>
      <c r="E41" s="145"/>
      <c r="F41" s="139"/>
      <c r="G41" s="144"/>
      <c r="H41" s="139"/>
      <c r="I41" s="139"/>
      <c r="J41" s="139"/>
      <c r="K41" s="139"/>
      <c r="L41" s="139"/>
      <c r="M41" s="139"/>
      <c r="N41" s="136"/>
      <c r="O41" s="48" t="s">
        <v>265</v>
      </c>
      <c r="P41" s="48" t="s">
        <v>159</v>
      </c>
      <c r="Q41" s="54">
        <v>2</v>
      </c>
      <c r="R41" s="54">
        <v>2</v>
      </c>
      <c r="S41" s="48" t="s">
        <v>159</v>
      </c>
      <c r="T41" s="54">
        <v>15</v>
      </c>
    </row>
    <row r="42" spans="1:20" ht="97.5" customHeight="1">
      <c r="A42" s="151"/>
      <c r="B42" s="139"/>
      <c r="C42" s="145"/>
      <c r="D42" s="139"/>
      <c r="E42" s="145"/>
      <c r="F42" s="139"/>
      <c r="G42" s="144"/>
      <c r="H42" s="139"/>
      <c r="I42" s="139"/>
      <c r="J42" s="139"/>
      <c r="K42" s="139"/>
      <c r="L42" s="139"/>
      <c r="M42" s="139"/>
      <c r="N42" s="137"/>
      <c r="O42" s="48" t="s">
        <v>266</v>
      </c>
      <c r="P42" s="48" t="s">
        <v>159</v>
      </c>
      <c r="Q42" s="48" t="s">
        <v>159</v>
      </c>
      <c r="R42" s="48" t="s">
        <v>159</v>
      </c>
      <c r="S42" s="48" t="s">
        <v>159</v>
      </c>
      <c r="T42" s="48" t="s">
        <v>159</v>
      </c>
    </row>
    <row r="43" spans="1:20" ht="81.75" customHeight="1">
      <c r="A43" s="148">
        <v>13</v>
      </c>
      <c r="B43" s="139" t="s">
        <v>145</v>
      </c>
      <c r="C43" s="145" t="s">
        <v>246</v>
      </c>
      <c r="D43" s="139" t="s">
        <v>267</v>
      </c>
      <c r="E43" s="147" t="s">
        <v>248</v>
      </c>
      <c r="F43" s="139" t="s">
        <v>249</v>
      </c>
      <c r="G43" s="144">
        <f>(10000+12500+55000+10000+15000+28550+24000)+148589+152000+152000</f>
        <v>607639</v>
      </c>
      <c r="H43" s="139" t="s">
        <v>268</v>
      </c>
      <c r="I43" s="139" t="s">
        <v>166</v>
      </c>
      <c r="J43" s="139" t="s">
        <v>230</v>
      </c>
      <c r="K43" s="139" t="s">
        <v>251</v>
      </c>
      <c r="L43" s="139" t="s">
        <v>252</v>
      </c>
      <c r="M43" s="138" t="s">
        <v>189</v>
      </c>
      <c r="N43" s="135" t="s">
        <v>156</v>
      </c>
      <c r="O43" s="131" t="s">
        <v>169</v>
      </c>
      <c r="P43" s="131">
        <v>80000</v>
      </c>
      <c r="Q43" s="131">
        <v>80000</v>
      </c>
      <c r="R43" s="131">
        <v>80000</v>
      </c>
      <c r="S43" s="131">
        <v>80000</v>
      </c>
      <c r="T43" s="131">
        <v>80000</v>
      </c>
    </row>
    <row r="44" spans="1:20" ht="81.75" customHeight="1">
      <c r="A44" s="149"/>
      <c r="B44" s="139"/>
      <c r="C44" s="145"/>
      <c r="D44" s="139"/>
      <c r="E44" s="147"/>
      <c r="F44" s="139"/>
      <c r="G44" s="144"/>
      <c r="H44" s="139"/>
      <c r="I44" s="139"/>
      <c r="J44" s="139"/>
      <c r="K44" s="139"/>
      <c r="L44" s="139"/>
      <c r="M44" s="139"/>
      <c r="N44" s="136"/>
      <c r="O44" s="133"/>
      <c r="P44" s="133"/>
      <c r="Q44" s="133"/>
      <c r="R44" s="133"/>
      <c r="S44" s="133"/>
      <c r="T44" s="133"/>
    </row>
    <row r="45" spans="1:20" ht="81.75" customHeight="1">
      <c r="A45" s="150"/>
      <c r="B45" s="139"/>
      <c r="C45" s="145"/>
      <c r="D45" s="139"/>
      <c r="E45" s="147"/>
      <c r="F45" s="139"/>
      <c r="G45" s="144"/>
      <c r="H45" s="139"/>
      <c r="I45" s="139"/>
      <c r="J45" s="139"/>
      <c r="K45" s="139"/>
      <c r="L45" s="139"/>
      <c r="M45" s="139"/>
      <c r="N45" s="137"/>
      <c r="O45" s="48" t="s">
        <v>269</v>
      </c>
      <c r="P45" s="48" t="s">
        <v>159</v>
      </c>
      <c r="Q45" s="48" t="s">
        <v>159</v>
      </c>
      <c r="R45" s="48" t="s">
        <v>159</v>
      </c>
      <c r="S45" s="48" t="s">
        <v>159</v>
      </c>
      <c r="T45" s="48" t="s">
        <v>159</v>
      </c>
    </row>
    <row r="46" spans="1:20" ht="30.75" customHeight="1">
      <c r="A46" s="148">
        <v>14</v>
      </c>
      <c r="B46" s="139" t="s">
        <v>145</v>
      </c>
      <c r="C46" s="145" t="s">
        <v>270</v>
      </c>
      <c r="D46" s="139" t="s">
        <v>271</v>
      </c>
      <c r="E46" s="145" t="s">
        <v>272</v>
      </c>
      <c r="F46" s="139" t="s">
        <v>273</v>
      </c>
      <c r="G46" s="144">
        <f>(51500+14700+1800+5300)+119500+124000+124000</f>
        <v>440800</v>
      </c>
      <c r="H46" s="139" t="s">
        <v>274</v>
      </c>
      <c r="I46" s="139" t="s">
        <v>166</v>
      </c>
      <c r="J46" s="139" t="s">
        <v>230</v>
      </c>
      <c r="K46" s="139" t="s">
        <v>153</v>
      </c>
      <c r="L46" s="139" t="s">
        <v>275</v>
      </c>
      <c r="M46" s="138" t="s">
        <v>189</v>
      </c>
      <c r="N46" s="135" t="s">
        <v>156</v>
      </c>
      <c r="O46" s="48" t="s">
        <v>276</v>
      </c>
      <c r="P46" s="48" t="s">
        <v>159</v>
      </c>
      <c r="Q46" s="54">
        <v>2</v>
      </c>
      <c r="R46" s="54">
        <v>2</v>
      </c>
      <c r="S46" s="54">
        <v>2</v>
      </c>
      <c r="T46" s="54">
        <v>2</v>
      </c>
    </row>
    <row r="47" spans="1:20" ht="30.75" customHeight="1">
      <c r="A47" s="149"/>
      <c r="B47" s="139"/>
      <c r="C47" s="145"/>
      <c r="D47" s="139"/>
      <c r="E47" s="145"/>
      <c r="F47" s="139"/>
      <c r="G47" s="144"/>
      <c r="H47" s="139"/>
      <c r="I47" s="139"/>
      <c r="J47" s="139"/>
      <c r="K47" s="139"/>
      <c r="L47" s="139"/>
      <c r="M47" s="139"/>
      <c r="N47" s="136"/>
      <c r="O47" s="131" t="s">
        <v>277</v>
      </c>
      <c r="P47" s="131">
        <v>80000</v>
      </c>
      <c r="Q47" s="131">
        <v>80000</v>
      </c>
      <c r="R47" s="131">
        <v>80000</v>
      </c>
      <c r="S47" s="131">
        <v>80000</v>
      </c>
      <c r="T47" s="131">
        <v>80000</v>
      </c>
    </row>
    <row r="48" spans="1:20" ht="91.5" customHeight="1">
      <c r="A48" s="150"/>
      <c r="B48" s="139"/>
      <c r="C48" s="145"/>
      <c r="D48" s="139"/>
      <c r="E48" s="145"/>
      <c r="F48" s="139"/>
      <c r="G48" s="144"/>
      <c r="H48" s="139"/>
      <c r="I48" s="139"/>
      <c r="J48" s="139"/>
      <c r="K48" s="139"/>
      <c r="L48" s="139"/>
      <c r="M48" s="139"/>
      <c r="N48" s="137"/>
      <c r="O48" s="133"/>
      <c r="P48" s="133"/>
      <c r="Q48" s="133"/>
      <c r="R48" s="133"/>
      <c r="S48" s="133"/>
      <c r="T48" s="133"/>
    </row>
    <row r="49" spans="1:20" ht="30.75" customHeight="1">
      <c r="A49" s="149">
        <v>15</v>
      </c>
      <c r="B49" s="139" t="s">
        <v>145</v>
      </c>
      <c r="C49" s="145" t="s">
        <v>278</v>
      </c>
      <c r="D49" s="139" t="s">
        <v>279</v>
      </c>
      <c r="E49" s="145" t="s">
        <v>248</v>
      </c>
      <c r="F49" s="139" t="s">
        <v>280</v>
      </c>
      <c r="G49" s="144">
        <f>71000+40000+40000+40000</f>
        <v>191000</v>
      </c>
      <c r="H49" s="139" t="s">
        <v>281</v>
      </c>
      <c r="I49" s="139" t="s">
        <v>282</v>
      </c>
      <c r="J49" s="139" t="s">
        <v>230</v>
      </c>
      <c r="K49" s="139" t="s">
        <v>261</v>
      </c>
      <c r="L49" s="139" t="s">
        <v>283</v>
      </c>
      <c r="M49" s="138" t="s">
        <v>189</v>
      </c>
      <c r="N49" s="135" t="s">
        <v>156</v>
      </c>
      <c r="O49" s="131" t="s">
        <v>284</v>
      </c>
      <c r="P49" s="131" t="s">
        <v>159</v>
      </c>
      <c r="Q49" s="131">
        <v>1</v>
      </c>
      <c r="R49" s="131">
        <v>2</v>
      </c>
      <c r="S49" s="131">
        <v>1</v>
      </c>
      <c r="T49" s="131" t="s">
        <v>159</v>
      </c>
    </row>
    <row r="50" spans="1:20" ht="66" customHeight="1">
      <c r="A50" s="149"/>
      <c r="B50" s="139"/>
      <c r="C50" s="145"/>
      <c r="D50" s="139"/>
      <c r="E50" s="145"/>
      <c r="F50" s="139"/>
      <c r="G50" s="144"/>
      <c r="H50" s="139"/>
      <c r="I50" s="139"/>
      <c r="J50" s="139"/>
      <c r="K50" s="139"/>
      <c r="L50" s="139"/>
      <c r="M50" s="139"/>
      <c r="N50" s="136"/>
      <c r="O50" s="132"/>
      <c r="P50" s="132"/>
      <c r="Q50" s="132"/>
      <c r="R50" s="132"/>
      <c r="S50" s="132"/>
      <c r="T50" s="132"/>
    </row>
    <row r="51" spans="1:20" ht="27" customHeight="1">
      <c r="A51" s="150"/>
      <c r="B51" s="139"/>
      <c r="C51" s="145"/>
      <c r="D51" s="139"/>
      <c r="E51" s="145"/>
      <c r="F51" s="139"/>
      <c r="G51" s="144"/>
      <c r="H51" s="139"/>
      <c r="I51" s="139"/>
      <c r="J51" s="139"/>
      <c r="K51" s="139"/>
      <c r="L51" s="139"/>
      <c r="M51" s="139"/>
      <c r="N51" s="137"/>
      <c r="O51" s="133"/>
      <c r="P51" s="133"/>
      <c r="Q51" s="133"/>
      <c r="R51" s="133"/>
      <c r="S51" s="133"/>
      <c r="T51" s="133"/>
    </row>
    <row r="52" spans="1:20" ht="55.5" customHeight="1">
      <c r="A52" s="149">
        <v>16</v>
      </c>
      <c r="B52" s="139" t="s">
        <v>145</v>
      </c>
      <c r="C52" s="145" t="s">
        <v>278</v>
      </c>
      <c r="D52" s="139" t="s">
        <v>285</v>
      </c>
      <c r="E52" s="145" t="s">
        <v>248</v>
      </c>
      <c r="F52" s="139" t="s">
        <v>280</v>
      </c>
      <c r="G52" s="144">
        <f>(20000+20000+20000+30000+11000+10000+6000+85000+25000+50000+700000+100000+30000+1150000+100000+50000+100000)+2150000+1692000+1692000</f>
        <v>8041000</v>
      </c>
      <c r="H52" s="139" t="s">
        <v>286</v>
      </c>
      <c r="I52" s="139" t="s">
        <v>282</v>
      </c>
      <c r="J52" s="139" t="s">
        <v>230</v>
      </c>
      <c r="K52" s="139" t="s">
        <v>261</v>
      </c>
      <c r="L52" s="139" t="s">
        <v>283</v>
      </c>
      <c r="M52" s="138" t="s">
        <v>189</v>
      </c>
      <c r="N52" s="135" t="s">
        <v>156</v>
      </c>
      <c r="O52" s="131" t="s">
        <v>287</v>
      </c>
      <c r="P52" s="131" t="s">
        <v>159</v>
      </c>
      <c r="Q52" s="131" t="s">
        <v>355</v>
      </c>
      <c r="R52" s="131" t="s">
        <v>355</v>
      </c>
      <c r="S52" s="131" t="s">
        <v>356</v>
      </c>
      <c r="T52" s="131" t="s">
        <v>356</v>
      </c>
    </row>
    <row r="53" spans="1:20" ht="137.25" customHeight="1">
      <c r="A53" s="149"/>
      <c r="B53" s="139"/>
      <c r="C53" s="145"/>
      <c r="D53" s="139"/>
      <c r="E53" s="145"/>
      <c r="F53" s="139"/>
      <c r="G53" s="144"/>
      <c r="H53" s="139"/>
      <c r="I53" s="139"/>
      <c r="J53" s="139"/>
      <c r="K53" s="139"/>
      <c r="L53" s="139"/>
      <c r="M53" s="139"/>
      <c r="N53" s="136"/>
      <c r="O53" s="132"/>
      <c r="P53" s="132"/>
      <c r="Q53" s="132"/>
      <c r="R53" s="132"/>
      <c r="S53" s="132"/>
      <c r="T53" s="132"/>
    </row>
    <row r="54" spans="1:20" ht="232.5" customHeight="1">
      <c r="A54" s="150"/>
      <c r="B54" s="139"/>
      <c r="C54" s="145"/>
      <c r="D54" s="139"/>
      <c r="E54" s="145"/>
      <c r="F54" s="139"/>
      <c r="G54" s="144"/>
      <c r="H54" s="139"/>
      <c r="I54" s="139"/>
      <c r="J54" s="139"/>
      <c r="K54" s="139"/>
      <c r="L54" s="139"/>
      <c r="M54" s="139"/>
      <c r="N54" s="137"/>
      <c r="O54" s="133"/>
      <c r="P54" s="133"/>
      <c r="Q54" s="133"/>
      <c r="R54" s="133"/>
      <c r="S54" s="133"/>
      <c r="T54" s="133"/>
    </row>
    <row r="55" spans="1:20" ht="30.75" customHeight="1">
      <c r="A55" s="149">
        <v>17</v>
      </c>
      <c r="B55" s="139" t="s">
        <v>145</v>
      </c>
      <c r="C55" s="145" t="s">
        <v>270</v>
      </c>
      <c r="D55" s="146" t="s">
        <v>288</v>
      </c>
      <c r="E55" s="145" t="s">
        <v>148</v>
      </c>
      <c r="F55" s="139" t="s">
        <v>289</v>
      </c>
      <c r="G55" s="144">
        <f>52000+52300+52389+52389</f>
        <v>209078</v>
      </c>
      <c r="H55" s="139" t="s">
        <v>290</v>
      </c>
      <c r="I55" s="139" t="s">
        <v>291</v>
      </c>
      <c r="J55" s="139" t="s">
        <v>230</v>
      </c>
      <c r="K55" s="139" t="s">
        <v>153</v>
      </c>
      <c r="L55" s="139" t="s">
        <v>292</v>
      </c>
      <c r="M55" s="138" t="s">
        <v>189</v>
      </c>
      <c r="N55" s="135" t="s">
        <v>156</v>
      </c>
      <c r="O55" s="48" t="s">
        <v>276</v>
      </c>
      <c r="P55" s="48">
        <v>2</v>
      </c>
      <c r="Q55" s="48">
        <v>2</v>
      </c>
      <c r="R55" s="48">
        <v>2</v>
      </c>
      <c r="S55" s="48">
        <v>2</v>
      </c>
      <c r="T55" s="48">
        <v>2</v>
      </c>
    </row>
    <row r="56" spans="1:20" ht="30.75" customHeight="1">
      <c r="A56" s="149"/>
      <c r="B56" s="139"/>
      <c r="C56" s="145"/>
      <c r="D56" s="139"/>
      <c r="E56" s="145"/>
      <c r="F56" s="139"/>
      <c r="G56" s="144"/>
      <c r="H56" s="139"/>
      <c r="I56" s="139"/>
      <c r="J56" s="139"/>
      <c r="K56" s="139"/>
      <c r="L56" s="139"/>
      <c r="M56" s="139"/>
      <c r="N56" s="136"/>
      <c r="O56" s="131" t="s">
        <v>293</v>
      </c>
      <c r="P56" s="131">
        <v>460</v>
      </c>
      <c r="Q56" s="131">
        <v>460</v>
      </c>
      <c r="R56" s="131">
        <v>460</v>
      </c>
      <c r="S56" s="131">
        <v>460</v>
      </c>
      <c r="T56" s="131">
        <v>460</v>
      </c>
    </row>
    <row r="57" spans="1:20" ht="69" customHeight="1">
      <c r="A57" s="150"/>
      <c r="B57" s="139"/>
      <c r="C57" s="145"/>
      <c r="D57" s="139"/>
      <c r="E57" s="145"/>
      <c r="F57" s="139"/>
      <c r="G57" s="144"/>
      <c r="H57" s="139"/>
      <c r="I57" s="139"/>
      <c r="J57" s="139"/>
      <c r="K57" s="139"/>
      <c r="L57" s="139"/>
      <c r="M57" s="139"/>
      <c r="N57" s="137"/>
      <c r="O57" s="133"/>
      <c r="P57" s="133"/>
      <c r="Q57" s="133"/>
      <c r="R57" s="133"/>
      <c r="S57" s="133"/>
      <c r="T57" s="133"/>
    </row>
    <row r="58" spans="1:20" ht="30.75" customHeight="1">
      <c r="A58" s="149">
        <v>18</v>
      </c>
      <c r="B58" s="139" t="s">
        <v>145</v>
      </c>
      <c r="C58" s="145" t="s">
        <v>270</v>
      </c>
      <c r="D58" s="146" t="s">
        <v>294</v>
      </c>
      <c r="E58" s="145" t="s">
        <v>148</v>
      </c>
      <c r="F58" s="139" t="s">
        <v>295</v>
      </c>
      <c r="G58" s="144">
        <f>338200+342500+344500+344500</f>
        <v>1369700</v>
      </c>
      <c r="H58" s="139" t="s">
        <v>296</v>
      </c>
      <c r="I58" s="139" t="s">
        <v>297</v>
      </c>
      <c r="J58" s="139" t="s">
        <v>230</v>
      </c>
      <c r="K58" s="139" t="s">
        <v>153</v>
      </c>
      <c r="L58" s="139" t="s">
        <v>298</v>
      </c>
      <c r="M58" s="138" t="s">
        <v>189</v>
      </c>
      <c r="N58" s="135" t="s">
        <v>156</v>
      </c>
      <c r="O58" s="48" t="s">
        <v>276</v>
      </c>
      <c r="P58" s="48">
        <v>16</v>
      </c>
      <c r="Q58" s="48">
        <v>16</v>
      </c>
      <c r="R58" s="48">
        <v>16</v>
      </c>
      <c r="S58" s="48">
        <v>16</v>
      </c>
      <c r="T58" s="48">
        <v>16</v>
      </c>
    </row>
    <row r="59" spans="1:20" ht="30.75" customHeight="1">
      <c r="A59" s="149"/>
      <c r="B59" s="139"/>
      <c r="C59" s="145"/>
      <c r="D59" s="139"/>
      <c r="E59" s="145"/>
      <c r="F59" s="139"/>
      <c r="G59" s="144"/>
      <c r="H59" s="139"/>
      <c r="I59" s="139"/>
      <c r="J59" s="139"/>
      <c r="K59" s="139"/>
      <c r="L59" s="139"/>
      <c r="M59" s="139"/>
      <c r="N59" s="136"/>
      <c r="O59" s="131" t="s">
        <v>299</v>
      </c>
      <c r="P59" s="131" t="s">
        <v>159</v>
      </c>
      <c r="Q59" s="131" t="s">
        <v>159</v>
      </c>
      <c r="R59" s="131" t="s">
        <v>159</v>
      </c>
      <c r="S59" s="131" t="s">
        <v>159</v>
      </c>
      <c r="T59" s="131" t="s">
        <v>159</v>
      </c>
    </row>
    <row r="60" spans="1:20" ht="69" customHeight="1">
      <c r="A60" s="150"/>
      <c r="B60" s="139"/>
      <c r="C60" s="145"/>
      <c r="D60" s="139"/>
      <c r="E60" s="145"/>
      <c r="F60" s="139"/>
      <c r="G60" s="144"/>
      <c r="H60" s="139"/>
      <c r="I60" s="139"/>
      <c r="J60" s="139"/>
      <c r="K60" s="139"/>
      <c r="L60" s="139"/>
      <c r="M60" s="139"/>
      <c r="N60" s="137"/>
      <c r="O60" s="133"/>
      <c r="P60" s="133"/>
      <c r="Q60" s="133"/>
      <c r="R60" s="133"/>
      <c r="S60" s="133"/>
      <c r="T60" s="133"/>
    </row>
    <row r="61" spans="1:20" ht="30" customHeight="1">
      <c r="G61" s="49">
        <f>SUM(G7:G60)</f>
        <v>17259700</v>
      </c>
    </row>
    <row r="62" spans="1:20" ht="36.75" customHeight="1"/>
  </sheetData>
  <mergeCells count="339">
    <mergeCell ref="A3:C3"/>
    <mergeCell ref="D3:G3"/>
    <mergeCell ref="H3:I3"/>
    <mergeCell ref="J3:L3"/>
    <mergeCell ref="M3:O3"/>
    <mergeCell ref="P3:T3"/>
    <mergeCell ref="A4:K4"/>
    <mergeCell ref="L4:T4"/>
    <mergeCell ref="A7:A9"/>
    <mergeCell ref="D7:D9"/>
    <mergeCell ref="G7:G9"/>
    <mergeCell ref="J7:J9"/>
    <mergeCell ref="M7:M9"/>
    <mergeCell ref="A10:A12"/>
    <mergeCell ref="A13:A15"/>
    <mergeCell ref="A16:A18"/>
    <mergeCell ref="A19:A21"/>
    <mergeCell ref="A22:A24"/>
    <mergeCell ref="A25:A27"/>
    <mergeCell ref="A28:A30"/>
    <mergeCell ref="A31:A33"/>
    <mergeCell ref="A34:A36"/>
    <mergeCell ref="A37:A39"/>
    <mergeCell ref="A40:A42"/>
    <mergeCell ref="A43:A45"/>
    <mergeCell ref="A46:A48"/>
    <mergeCell ref="A49:A51"/>
    <mergeCell ref="A52:A54"/>
    <mergeCell ref="A55:A57"/>
    <mergeCell ref="A58:A60"/>
    <mergeCell ref="B7:B9"/>
    <mergeCell ref="B10:B12"/>
    <mergeCell ref="B13:B15"/>
    <mergeCell ref="B16:B18"/>
    <mergeCell ref="B19:B21"/>
    <mergeCell ref="B22:B24"/>
    <mergeCell ref="B25:B27"/>
    <mergeCell ref="B28:B30"/>
    <mergeCell ref="B31:B33"/>
    <mergeCell ref="B34:B36"/>
    <mergeCell ref="B37:B39"/>
    <mergeCell ref="B40:B42"/>
    <mergeCell ref="B43:B45"/>
    <mergeCell ref="B46:B48"/>
    <mergeCell ref="B49:B51"/>
    <mergeCell ref="B52:B54"/>
    <mergeCell ref="B55:B57"/>
    <mergeCell ref="B58:B60"/>
    <mergeCell ref="C7:C9"/>
    <mergeCell ref="C10:C12"/>
    <mergeCell ref="C13:C15"/>
    <mergeCell ref="C16:C18"/>
    <mergeCell ref="C19:C21"/>
    <mergeCell ref="C22:C24"/>
    <mergeCell ref="C25:C27"/>
    <mergeCell ref="C28:C30"/>
    <mergeCell ref="C31:C33"/>
    <mergeCell ref="C34:C36"/>
    <mergeCell ref="C37:C39"/>
    <mergeCell ref="C40:C42"/>
    <mergeCell ref="C43:C45"/>
    <mergeCell ref="C46:C48"/>
    <mergeCell ref="C49:C51"/>
    <mergeCell ref="C52:C54"/>
    <mergeCell ref="C55:C57"/>
    <mergeCell ref="C58:C60"/>
    <mergeCell ref="D10:D12"/>
    <mergeCell ref="D13:D15"/>
    <mergeCell ref="D16:D18"/>
    <mergeCell ref="D19:D21"/>
    <mergeCell ref="D22:D24"/>
    <mergeCell ref="D25:D27"/>
    <mergeCell ref="D28:D30"/>
    <mergeCell ref="D31:D33"/>
    <mergeCell ref="D34:D36"/>
    <mergeCell ref="D37:D39"/>
    <mergeCell ref="D40:D42"/>
    <mergeCell ref="D43:D45"/>
    <mergeCell ref="D46:D48"/>
    <mergeCell ref="D49:D51"/>
    <mergeCell ref="D52:D54"/>
    <mergeCell ref="D55:D57"/>
    <mergeCell ref="D58:D60"/>
    <mergeCell ref="E7:E9"/>
    <mergeCell ref="E10:E12"/>
    <mergeCell ref="E13:E15"/>
    <mergeCell ref="E16:E18"/>
    <mergeCell ref="E19:E21"/>
    <mergeCell ref="E22:E24"/>
    <mergeCell ref="E25:E27"/>
    <mergeCell ref="E28:E30"/>
    <mergeCell ref="E31:E33"/>
    <mergeCell ref="E34:E36"/>
    <mergeCell ref="E37:E39"/>
    <mergeCell ref="E40:E42"/>
    <mergeCell ref="E43:E45"/>
    <mergeCell ref="E46:E48"/>
    <mergeCell ref="E49:E51"/>
    <mergeCell ref="E52:E54"/>
    <mergeCell ref="E55:E57"/>
    <mergeCell ref="E58:E60"/>
    <mergeCell ref="F7:F9"/>
    <mergeCell ref="F10:F12"/>
    <mergeCell ref="F13:F15"/>
    <mergeCell ref="F16:F18"/>
    <mergeCell ref="F19:F21"/>
    <mergeCell ref="F22:F24"/>
    <mergeCell ref="F25:F27"/>
    <mergeCell ref="F28:F30"/>
    <mergeCell ref="F31:F33"/>
    <mergeCell ref="F34:F36"/>
    <mergeCell ref="F37:F39"/>
    <mergeCell ref="F40:F42"/>
    <mergeCell ref="F43:F45"/>
    <mergeCell ref="F46:F48"/>
    <mergeCell ref="F49:F51"/>
    <mergeCell ref="F52:F54"/>
    <mergeCell ref="F55:F57"/>
    <mergeCell ref="F58:F60"/>
    <mergeCell ref="G10:G12"/>
    <mergeCell ref="G13:G15"/>
    <mergeCell ref="G16:G18"/>
    <mergeCell ref="G19:G21"/>
    <mergeCell ref="G22:G24"/>
    <mergeCell ref="G25:G27"/>
    <mergeCell ref="G28:G30"/>
    <mergeCell ref="G31:G33"/>
    <mergeCell ref="G34:G36"/>
    <mergeCell ref="G37:G39"/>
    <mergeCell ref="G40:G42"/>
    <mergeCell ref="G43:G45"/>
    <mergeCell ref="G46:G48"/>
    <mergeCell ref="G49:G51"/>
    <mergeCell ref="G52:G54"/>
    <mergeCell ref="G55:G57"/>
    <mergeCell ref="G58:G60"/>
    <mergeCell ref="H7:H9"/>
    <mergeCell ref="H10:H12"/>
    <mergeCell ref="H13:H15"/>
    <mergeCell ref="H16:H18"/>
    <mergeCell ref="H19:H21"/>
    <mergeCell ref="H22:H24"/>
    <mergeCell ref="H25:H27"/>
    <mergeCell ref="H28:H30"/>
    <mergeCell ref="H31:H33"/>
    <mergeCell ref="H34:H36"/>
    <mergeCell ref="H37:H39"/>
    <mergeCell ref="H40:H42"/>
    <mergeCell ref="H43:H45"/>
    <mergeCell ref="H46:H48"/>
    <mergeCell ref="H49:H51"/>
    <mergeCell ref="H52:H54"/>
    <mergeCell ref="H55:H57"/>
    <mergeCell ref="H58:H60"/>
    <mergeCell ref="I7:I9"/>
    <mergeCell ref="I10:I12"/>
    <mergeCell ref="I13:I15"/>
    <mergeCell ref="I16:I18"/>
    <mergeCell ref="I19:I21"/>
    <mergeCell ref="I22:I24"/>
    <mergeCell ref="I25:I27"/>
    <mergeCell ref="I28:I30"/>
    <mergeCell ref="I31:I33"/>
    <mergeCell ref="I34:I36"/>
    <mergeCell ref="I37:I39"/>
    <mergeCell ref="I40:I42"/>
    <mergeCell ref="I43:I45"/>
    <mergeCell ref="I46:I48"/>
    <mergeCell ref="I49:I51"/>
    <mergeCell ref="I52:I54"/>
    <mergeCell ref="I55:I57"/>
    <mergeCell ref="I58:I60"/>
    <mergeCell ref="J10:J12"/>
    <mergeCell ref="J13:J15"/>
    <mergeCell ref="J16:J18"/>
    <mergeCell ref="J19:J21"/>
    <mergeCell ref="J22:J24"/>
    <mergeCell ref="J25:J27"/>
    <mergeCell ref="J28:J30"/>
    <mergeCell ref="J31:J33"/>
    <mergeCell ref="J34:J36"/>
    <mergeCell ref="J37:J39"/>
    <mergeCell ref="J40:J42"/>
    <mergeCell ref="J43:J45"/>
    <mergeCell ref="J46:J48"/>
    <mergeCell ref="J49:J51"/>
    <mergeCell ref="J52:J54"/>
    <mergeCell ref="J55:J57"/>
    <mergeCell ref="J58:J60"/>
    <mergeCell ref="K7:K9"/>
    <mergeCell ref="K10:K12"/>
    <mergeCell ref="K13:K15"/>
    <mergeCell ref="K16:K18"/>
    <mergeCell ref="K19:K21"/>
    <mergeCell ref="K22:K24"/>
    <mergeCell ref="K25:K27"/>
    <mergeCell ref="K28:K30"/>
    <mergeCell ref="K31:K33"/>
    <mergeCell ref="K34:K36"/>
    <mergeCell ref="K37:K39"/>
    <mergeCell ref="K40:K42"/>
    <mergeCell ref="K43:K45"/>
    <mergeCell ref="K46:K48"/>
    <mergeCell ref="K49:K51"/>
    <mergeCell ref="K52:K54"/>
    <mergeCell ref="K55:K57"/>
    <mergeCell ref="K58:K60"/>
    <mergeCell ref="L7:L9"/>
    <mergeCell ref="L10:L12"/>
    <mergeCell ref="L13:L15"/>
    <mergeCell ref="L16:L18"/>
    <mergeCell ref="L19:L21"/>
    <mergeCell ref="L22:L24"/>
    <mergeCell ref="L25:L27"/>
    <mergeCell ref="L28:L30"/>
    <mergeCell ref="L31:L33"/>
    <mergeCell ref="L34:L36"/>
    <mergeCell ref="L37:L39"/>
    <mergeCell ref="L40:L42"/>
    <mergeCell ref="L43:L45"/>
    <mergeCell ref="L46:L48"/>
    <mergeCell ref="L49:L51"/>
    <mergeCell ref="L52:L54"/>
    <mergeCell ref="L55:L57"/>
    <mergeCell ref="L58:L60"/>
    <mergeCell ref="M10:M12"/>
    <mergeCell ref="M13:M15"/>
    <mergeCell ref="M16:M18"/>
    <mergeCell ref="M19:M21"/>
    <mergeCell ref="M22:M24"/>
    <mergeCell ref="M25:M27"/>
    <mergeCell ref="M28:M30"/>
    <mergeCell ref="M31:M33"/>
    <mergeCell ref="M34:M36"/>
    <mergeCell ref="M37:M39"/>
    <mergeCell ref="M40:M42"/>
    <mergeCell ref="M43:M45"/>
    <mergeCell ref="M46:M48"/>
    <mergeCell ref="M49:M51"/>
    <mergeCell ref="M52:M54"/>
    <mergeCell ref="M55:M57"/>
    <mergeCell ref="M58:M60"/>
    <mergeCell ref="N7:N9"/>
    <mergeCell ref="N10:N12"/>
    <mergeCell ref="N13:N15"/>
    <mergeCell ref="N16:N18"/>
    <mergeCell ref="N19:N21"/>
    <mergeCell ref="N22:N24"/>
    <mergeCell ref="N25:N27"/>
    <mergeCell ref="N28:N30"/>
    <mergeCell ref="N31:N33"/>
    <mergeCell ref="N34:N36"/>
    <mergeCell ref="N37:N39"/>
    <mergeCell ref="N40:N42"/>
    <mergeCell ref="N43:N45"/>
    <mergeCell ref="N46:N48"/>
    <mergeCell ref="N49:N51"/>
    <mergeCell ref="N52:N54"/>
    <mergeCell ref="N55:N57"/>
    <mergeCell ref="N58:N60"/>
    <mergeCell ref="O16:O18"/>
    <mergeCell ref="O19:O21"/>
    <mergeCell ref="O22:O24"/>
    <mergeCell ref="O25:O26"/>
    <mergeCell ref="O29:O30"/>
    <mergeCell ref="O35:O36"/>
    <mergeCell ref="O37:O38"/>
    <mergeCell ref="O43:O44"/>
    <mergeCell ref="O47:O48"/>
    <mergeCell ref="O49:O51"/>
    <mergeCell ref="O52:O54"/>
    <mergeCell ref="O56:O57"/>
    <mergeCell ref="O59:O60"/>
    <mergeCell ref="P16:P18"/>
    <mergeCell ref="P19:P21"/>
    <mergeCell ref="P22:P24"/>
    <mergeCell ref="P25:P26"/>
    <mergeCell ref="P29:P30"/>
    <mergeCell ref="P35:P36"/>
    <mergeCell ref="P37:P38"/>
    <mergeCell ref="P43:P44"/>
    <mergeCell ref="P47:P48"/>
    <mergeCell ref="P49:P51"/>
    <mergeCell ref="P52:P54"/>
    <mergeCell ref="P56:P57"/>
    <mergeCell ref="P59:P60"/>
    <mergeCell ref="A1:T2"/>
    <mergeCell ref="Q16:Q18"/>
    <mergeCell ref="R16:R18"/>
    <mergeCell ref="S16:S18"/>
    <mergeCell ref="T16:T18"/>
    <mergeCell ref="Q19:Q21"/>
    <mergeCell ref="R19:R21"/>
    <mergeCell ref="S19:S21"/>
    <mergeCell ref="T19:T21"/>
    <mergeCell ref="Q22:Q24"/>
    <mergeCell ref="R22:R24"/>
    <mergeCell ref="S22:S24"/>
    <mergeCell ref="T22:T24"/>
    <mergeCell ref="Q25:Q26"/>
    <mergeCell ref="R25:R26"/>
    <mergeCell ref="S25:S26"/>
    <mergeCell ref="T25:T26"/>
    <mergeCell ref="Q29:Q30"/>
    <mergeCell ref="R29:R30"/>
    <mergeCell ref="S29:S30"/>
    <mergeCell ref="T29:T30"/>
    <mergeCell ref="Q35:Q36"/>
    <mergeCell ref="R35:R36"/>
    <mergeCell ref="S35:S36"/>
    <mergeCell ref="T35:T36"/>
    <mergeCell ref="Q37:Q38"/>
    <mergeCell ref="R37:R38"/>
    <mergeCell ref="S37:S38"/>
    <mergeCell ref="T37:T38"/>
    <mergeCell ref="Q43:Q44"/>
    <mergeCell ref="R43:R44"/>
    <mergeCell ref="S43:S44"/>
    <mergeCell ref="T43:T44"/>
    <mergeCell ref="Q47:Q48"/>
    <mergeCell ref="R47:R48"/>
    <mergeCell ref="S47:S48"/>
    <mergeCell ref="T47:T48"/>
    <mergeCell ref="Q49:Q51"/>
    <mergeCell ref="R49:R51"/>
    <mergeCell ref="S49:S51"/>
    <mergeCell ref="T49:T51"/>
    <mergeCell ref="Q52:Q54"/>
    <mergeCell ref="R52:R54"/>
    <mergeCell ref="S52:S54"/>
    <mergeCell ref="T52:T54"/>
    <mergeCell ref="Q56:Q57"/>
    <mergeCell ref="R56:R57"/>
    <mergeCell ref="S56:S57"/>
    <mergeCell ref="T56:T57"/>
    <mergeCell ref="Q59:Q60"/>
    <mergeCell ref="R59:R60"/>
    <mergeCell ref="S59:S60"/>
    <mergeCell ref="T59:T60"/>
  </mergeCells>
  <phoneticPr fontId="5" type="noConversion"/>
  <pageMargins left="0.25" right="0.25" top="0.75" bottom="0.75" header="0.3" footer="0.3"/>
  <pageSetup paperSize="9" scale="45" orientation="landscape"/>
  <colBreaks count="1" manualBreakCount="1">
    <brk id="6" max="1048575" man="1"/>
  </colBreaks>
  <legacy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sheetPr>
  <dimension ref="A1:H45"/>
  <sheetViews>
    <sheetView view="pageBreakPreview" zoomScale="60" zoomScaleNormal="99" workbookViewId="0">
      <selection activeCell="A4" sqref="A4"/>
    </sheetView>
  </sheetViews>
  <sheetFormatPr defaultColWidth="11.42578125" defaultRowHeight="14.25"/>
  <cols>
    <col min="1" max="1" width="30.42578125" style="34" customWidth="1"/>
    <col min="2" max="2" width="50.42578125" style="34" customWidth="1"/>
    <col min="3" max="3" width="9.42578125" style="34" customWidth="1"/>
    <col min="4" max="4" width="12.42578125" style="34" customWidth="1"/>
    <col min="5" max="8" width="14.42578125" style="34" customWidth="1"/>
    <col min="9" max="16384" width="11.42578125" style="34"/>
  </cols>
  <sheetData>
    <row r="1" spans="1:8" ht="35.1" customHeight="1">
      <c r="A1" s="162" t="s">
        <v>300</v>
      </c>
      <c r="B1" s="163"/>
      <c r="C1" s="163"/>
      <c r="D1" s="163"/>
      <c r="E1" s="163"/>
      <c r="F1" s="163"/>
      <c r="G1" s="163"/>
      <c r="H1" s="164"/>
    </row>
    <row r="2" spans="1:8" s="32" customFormat="1" ht="24.75" customHeight="1">
      <c r="A2" s="21" t="s">
        <v>301</v>
      </c>
      <c r="B2" s="165" t="s">
        <v>302</v>
      </c>
      <c r="C2" s="165"/>
      <c r="D2" s="165"/>
      <c r="E2" s="165"/>
      <c r="F2" s="165"/>
      <c r="G2" s="165"/>
    </row>
    <row r="3" spans="1:8" s="33" customFormat="1" ht="51.75" customHeight="1">
      <c r="A3" s="35" t="s">
        <v>303</v>
      </c>
      <c r="B3" s="36" t="s">
        <v>304</v>
      </c>
      <c r="C3" s="35" t="s">
        <v>98</v>
      </c>
      <c r="D3" s="36" t="s">
        <v>66</v>
      </c>
      <c r="E3" s="37" t="s">
        <v>67</v>
      </c>
      <c r="F3" s="37" t="s">
        <v>68</v>
      </c>
      <c r="G3" s="37" t="s">
        <v>69</v>
      </c>
      <c r="H3" s="37" t="s">
        <v>70</v>
      </c>
    </row>
    <row r="4" spans="1:8" ht="30" customHeight="1">
      <c r="A4" s="38"/>
      <c r="B4" s="38"/>
      <c r="C4" s="39"/>
      <c r="D4" s="39"/>
      <c r="E4" s="39"/>
      <c r="F4" s="39"/>
      <c r="G4" s="39"/>
      <c r="H4" s="39"/>
    </row>
    <row r="5" spans="1:8" ht="30" customHeight="1">
      <c r="A5" s="40"/>
      <c r="B5" s="40"/>
      <c r="C5" s="41"/>
      <c r="D5" s="41"/>
      <c r="E5" s="41"/>
      <c r="F5" s="41"/>
      <c r="G5" s="41"/>
      <c r="H5" s="41"/>
    </row>
    <row r="6" spans="1:8" ht="30" customHeight="1">
      <c r="A6" s="40"/>
      <c r="B6" s="40"/>
      <c r="C6" s="41"/>
      <c r="D6" s="41"/>
      <c r="E6" s="41"/>
      <c r="F6" s="41"/>
      <c r="G6" s="41"/>
      <c r="H6" s="41"/>
    </row>
    <row r="7" spans="1:8" ht="30" customHeight="1">
      <c r="A7" s="40"/>
      <c r="B7" s="40"/>
      <c r="C7" s="41"/>
      <c r="D7" s="41"/>
      <c r="E7" s="41"/>
      <c r="F7" s="41"/>
      <c r="G7" s="41"/>
      <c r="H7" s="41"/>
    </row>
    <row r="8" spans="1:8" ht="30" customHeight="1">
      <c r="A8" s="40"/>
      <c r="B8" s="40"/>
      <c r="C8" s="41"/>
      <c r="D8" s="41"/>
      <c r="E8" s="41"/>
      <c r="F8" s="41"/>
      <c r="G8" s="41"/>
      <c r="H8" s="41"/>
    </row>
    <row r="9" spans="1:8" ht="30" customHeight="1">
      <c r="A9" s="40"/>
      <c r="B9" s="40"/>
      <c r="C9" s="41"/>
      <c r="D9" s="41"/>
      <c r="E9" s="41"/>
      <c r="F9" s="41"/>
      <c r="G9" s="41"/>
      <c r="H9" s="41"/>
    </row>
    <row r="10" spans="1:8" ht="30" customHeight="1">
      <c r="A10" s="40"/>
      <c r="B10" s="40"/>
      <c r="C10" s="41"/>
      <c r="D10" s="41"/>
      <c r="E10" s="41"/>
      <c r="F10" s="41"/>
      <c r="G10" s="41"/>
      <c r="H10" s="41"/>
    </row>
    <row r="11" spans="1:8">
      <c r="A11"/>
      <c r="B11"/>
      <c r="C11"/>
      <c r="D11"/>
      <c r="E11"/>
      <c r="F11"/>
      <c r="G11"/>
      <c r="H11"/>
    </row>
    <row r="12" spans="1:8">
      <c r="A12"/>
      <c r="B12"/>
      <c r="C12"/>
      <c r="D12"/>
      <c r="E12"/>
      <c r="F12"/>
      <c r="G12"/>
      <c r="H12"/>
    </row>
    <row r="13" spans="1:8">
      <c r="A13"/>
      <c r="B13"/>
      <c r="C13"/>
      <c r="D13"/>
      <c r="E13"/>
      <c r="F13"/>
      <c r="G13"/>
      <c r="H13"/>
    </row>
    <row r="14" spans="1:8">
      <c r="A14"/>
      <c r="B14"/>
      <c r="C14"/>
      <c r="D14"/>
      <c r="E14"/>
      <c r="F14"/>
      <c r="G14"/>
      <c r="H14"/>
    </row>
    <row r="15" spans="1:8">
      <c r="A15"/>
      <c r="B15"/>
      <c r="C15"/>
      <c r="D15"/>
      <c r="E15"/>
      <c r="F15"/>
      <c r="G15"/>
      <c r="H15"/>
    </row>
    <row r="16" spans="1:8">
      <c r="A16"/>
      <c r="B16"/>
      <c r="C16"/>
      <c r="D16"/>
      <c r="E16"/>
      <c r="F16"/>
      <c r="G16"/>
      <c r="H16"/>
    </row>
    <row r="17" spans="1:8">
      <c r="A17"/>
      <c r="B17"/>
      <c r="C17"/>
      <c r="D17"/>
      <c r="E17"/>
      <c r="F17"/>
      <c r="G17"/>
      <c r="H17"/>
    </row>
    <row r="18" spans="1:8">
      <c r="A18"/>
      <c r="B18"/>
      <c r="C18"/>
      <c r="D18"/>
      <c r="E18"/>
      <c r="F18"/>
      <c r="G18"/>
      <c r="H18"/>
    </row>
    <row r="19" spans="1:8">
      <c r="A19"/>
      <c r="B19"/>
      <c r="C19"/>
      <c r="D19"/>
      <c r="E19"/>
      <c r="F19"/>
      <c r="G19"/>
      <c r="H19"/>
    </row>
    <row r="20" spans="1:8">
      <c r="A20"/>
      <c r="B20"/>
      <c r="C20"/>
      <c r="D20"/>
      <c r="E20"/>
      <c r="F20"/>
      <c r="G20"/>
      <c r="H20"/>
    </row>
    <row r="21" spans="1:8">
      <c r="A21"/>
      <c r="B21"/>
      <c r="C21"/>
      <c r="D21"/>
      <c r="E21"/>
      <c r="F21"/>
      <c r="G21"/>
      <c r="H21"/>
    </row>
    <row r="22" spans="1:8">
      <c r="A22"/>
      <c r="B22"/>
      <c r="C22"/>
      <c r="D22"/>
      <c r="E22"/>
      <c r="F22"/>
      <c r="G22"/>
      <c r="H22"/>
    </row>
    <row r="23" spans="1:8">
      <c r="A23"/>
      <c r="B23"/>
      <c r="C23"/>
      <c r="D23"/>
      <c r="E23"/>
      <c r="F23"/>
      <c r="G23"/>
      <c r="H23"/>
    </row>
    <row r="24" spans="1:8">
      <c r="A24"/>
      <c r="B24"/>
      <c r="C24"/>
      <c r="D24"/>
      <c r="E24"/>
      <c r="F24"/>
      <c r="G24"/>
      <c r="H24"/>
    </row>
    <row r="25" spans="1:8">
      <c r="A25"/>
      <c r="B25"/>
      <c r="C25"/>
      <c r="D25"/>
      <c r="E25"/>
      <c r="F25"/>
      <c r="G25"/>
      <c r="H25"/>
    </row>
    <row r="26" spans="1:8">
      <c r="A26"/>
      <c r="B26"/>
      <c r="C26"/>
      <c r="D26"/>
      <c r="E26"/>
      <c r="F26"/>
      <c r="G26"/>
      <c r="H26"/>
    </row>
    <row r="27" spans="1:8">
      <c r="A27"/>
      <c r="B27"/>
      <c r="C27"/>
      <c r="D27"/>
      <c r="E27"/>
      <c r="F27"/>
      <c r="G27"/>
      <c r="H27"/>
    </row>
    <row r="28" spans="1:8">
      <c r="A28"/>
      <c r="B28"/>
      <c r="C28"/>
      <c r="D28"/>
      <c r="E28"/>
      <c r="F28"/>
      <c r="G28"/>
      <c r="H28"/>
    </row>
    <row r="29" spans="1:8">
      <c r="A29"/>
      <c r="B29"/>
      <c r="C29"/>
      <c r="D29"/>
      <c r="E29"/>
      <c r="F29"/>
      <c r="G29"/>
      <c r="H29"/>
    </row>
    <row r="30" spans="1:8">
      <c r="A30"/>
      <c r="B30"/>
      <c r="C30"/>
      <c r="D30"/>
      <c r="E30"/>
      <c r="F30"/>
      <c r="G30"/>
      <c r="H30"/>
    </row>
    <row r="31" spans="1:8">
      <c r="A31"/>
      <c r="B31"/>
      <c r="C31"/>
      <c r="D31"/>
      <c r="E31"/>
      <c r="F31"/>
      <c r="G31"/>
      <c r="H31"/>
    </row>
    <row r="32" spans="1:8">
      <c r="A32"/>
      <c r="B32"/>
      <c r="C32"/>
      <c r="D32"/>
      <c r="E32"/>
      <c r="F32"/>
      <c r="G32"/>
      <c r="H32"/>
    </row>
    <row r="33" spans="1:8">
      <c r="A33"/>
      <c r="B33"/>
      <c r="C33"/>
      <c r="D33"/>
      <c r="E33"/>
      <c r="F33"/>
      <c r="G33"/>
      <c r="H33"/>
    </row>
    <row r="34" spans="1:8">
      <c r="A34"/>
      <c r="B34"/>
      <c r="C34"/>
      <c r="D34"/>
      <c r="E34"/>
      <c r="F34"/>
      <c r="G34"/>
      <c r="H34"/>
    </row>
    <row r="35" spans="1:8">
      <c r="A35"/>
      <c r="B35"/>
      <c r="C35"/>
      <c r="D35"/>
      <c r="E35"/>
      <c r="F35"/>
      <c r="G35"/>
      <c r="H35"/>
    </row>
    <row r="36" spans="1:8">
      <c r="A36"/>
      <c r="B36"/>
      <c r="C36"/>
      <c r="D36"/>
      <c r="E36"/>
      <c r="F36"/>
      <c r="G36"/>
      <c r="H36"/>
    </row>
    <row r="37" spans="1:8">
      <c r="A37"/>
      <c r="B37"/>
      <c r="C37"/>
      <c r="D37"/>
      <c r="E37"/>
      <c r="F37"/>
      <c r="G37"/>
      <c r="H37"/>
    </row>
    <row r="38" spans="1:8">
      <c r="A38"/>
      <c r="B38"/>
      <c r="C38"/>
      <c r="D38"/>
      <c r="E38"/>
      <c r="F38"/>
      <c r="G38"/>
      <c r="H38"/>
    </row>
    <row r="39" spans="1:8">
      <c r="A39"/>
      <c r="B39"/>
      <c r="C39"/>
      <c r="D39"/>
      <c r="E39"/>
      <c r="F39"/>
      <c r="G39"/>
      <c r="H39"/>
    </row>
    <row r="40" spans="1:8">
      <c r="A40"/>
      <c r="B40"/>
      <c r="C40"/>
      <c r="D40"/>
      <c r="E40"/>
      <c r="F40"/>
      <c r="G40"/>
      <c r="H40"/>
    </row>
    <row r="41" spans="1:8">
      <c r="A41"/>
      <c r="B41"/>
      <c r="C41"/>
      <c r="D41"/>
      <c r="E41"/>
      <c r="F41"/>
      <c r="G41"/>
      <c r="H41"/>
    </row>
    <row r="42" spans="1:8">
      <c r="A42"/>
      <c r="B42"/>
      <c r="C42"/>
      <c r="D42"/>
      <c r="E42"/>
      <c r="F42"/>
      <c r="G42"/>
      <c r="H42"/>
    </row>
    <row r="43" spans="1:8">
      <c r="A43"/>
      <c r="B43"/>
      <c r="C43"/>
      <c r="D43"/>
      <c r="E43"/>
      <c r="F43"/>
      <c r="G43"/>
      <c r="H43"/>
    </row>
    <row r="44" spans="1:8">
      <c r="A44"/>
      <c r="B44"/>
      <c r="C44"/>
      <c r="D44"/>
      <c r="E44"/>
      <c r="F44"/>
      <c r="G44"/>
      <c r="H44"/>
    </row>
    <row r="45" spans="1:8">
      <c r="A45"/>
      <c r="B45"/>
      <c r="C45"/>
      <c r="D45"/>
      <c r="E45"/>
      <c r="F45"/>
      <c r="G45"/>
      <c r="H45"/>
    </row>
  </sheetData>
  <mergeCells count="2">
    <mergeCell ref="A1:H1"/>
    <mergeCell ref="B2:G2"/>
  </mergeCells>
  <printOptions horizontalCentered="1"/>
  <pageMargins left="0.15748031496063" right="0.15748031496063" top="0.511811023622047" bottom="0.39370078740157499" header="0.196850393700787" footer="0.196850393700787"/>
  <pageSetup paperSize="9" scale="83" orientation="landscape" r:id="rId1"/>
  <headerFooter alignWithMargins="0">
    <oddHeader>&amp;L&amp;12Prilog 4.</oddHead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sheetPr>
  <dimension ref="A1:N53"/>
  <sheetViews>
    <sheetView workbookViewId="0">
      <selection activeCell="C12" sqref="C12:C14"/>
    </sheetView>
  </sheetViews>
  <sheetFormatPr defaultColWidth="8.85546875" defaultRowHeight="12.75"/>
  <cols>
    <col min="1" max="1" width="18.42578125" customWidth="1"/>
    <col min="2" max="2" width="24.42578125" customWidth="1"/>
    <col min="3" max="3" width="12.42578125" customWidth="1"/>
    <col min="4" max="4" width="22.42578125" customWidth="1"/>
    <col min="5" max="5" width="10.140625" customWidth="1"/>
    <col min="6" max="8" width="11.42578125" customWidth="1"/>
    <col min="9" max="9" width="10.85546875" customWidth="1"/>
    <col min="10" max="10" width="11.42578125" customWidth="1"/>
    <col min="11" max="11" width="12.42578125" customWidth="1"/>
    <col min="12" max="12" width="13.85546875" customWidth="1"/>
    <col min="13" max="13" width="12.85546875" customWidth="1"/>
    <col min="14" max="14" width="13.85546875" customWidth="1"/>
  </cols>
  <sheetData>
    <row r="1" spans="1:14" ht="30" customHeight="1">
      <c r="A1" s="175" t="s">
        <v>305</v>
      </c>
      <c r="B1" s="176"/>
      <c r="C1" s="176"/>
      <c r="D1" s="176"/>
      <c r="E1" s="176"/>
      <c r="F1" s="176"/>
      <c r="G1" s="176"/>
      <c r="H1" s="176"/>
      <c r="I1" s="176"/>
      <c r="J1" s="176"/>
      <c r="K1" s="176"/>
      <c r="L1" s="176"/>
      <c r="M1" s="176"/>
      <c r="N1" s="177"/>
    </row>
    <row r="2" spans="1:14" ht="21" customHeight="1">
      <c r="A2" s="21" t="s">
        <v>301</v>
      </c>
      <c r="B2" s="178" t="s">
        <v>302</v>
      </c>
      <c r="C2" s="178"/>
      <c r="D2" s="178"/>
      <c r="E2" s="178"/>
      <c r="F2" s="178"/>
      <c r="G2" s="178"/>
      <c r="H2" s="178"/>
      <c r="I2" s="178"/>
      <c r="J2" s="178"/>
      <c r="K2" s="178"/>
      <c r="L2" s="178"/>
      <c r="M2" s="178"/>
      <c r="N2" s="178"/>
    </row>
    <row r="3" spans="1:14" ht="32.25" customHeight="1">
      <c r="A3" s="90" t="s">
        <v>303</v>
      </c>
      <c r="B3" s="93" t="s">
        <v>306</v>
      </c>
      <c r="C3" s="90" t="s">
        <v>307</v>
      </c>
      <c r="D3" s="90" t="s">
        <v>97</v>
      </c>
      <c r="E3" s="90" t="s">
        <v>98</v>
      </c>
      <c r="F3" s="90" t="s">
        <v>308</v>
      </c>
      <c r="G3" s="90" t="s">
        <v>309</v>
      </c>
      <c r="H3" s="90" t="s">
        <v>310</v>
      </c>
      <c r="I3" s="90" t="s">
        <v>311</v>
      </c>
      <c r="J3" s="90" t="s">
        <v>312</v>
      </c>
      <c r="K3" s="179" t="s">
        <v>313</v>
      </c>
      <c r="L3" s="180"/>
      <c r="M3" s="179" t="s">
        <v>314</v>
      </c>
      <c r="N3" s="180"/>
    </row>
    <row r="4" spans="1:14" ht="58.5" customHeight="1">
      <c r="A4" s="169"/>
      <c r="B4" s="169"/>
      <c r="C4" s="169"/>
      <c r="D4" s="99"/>
      <c r="E4" s="100"/>
      <c r="F4" s="169"/>
      <c r="G4" s="169"/>
      <c r="H4" s="169"/>
      <c r="I4" s="99"/>
      <c r="J4" s="169"/>
      <c r="K4" s="29" t="s">
        <v>315</v>
      </c>
      <c r="L4" s="29" t="s">
        <v>316</v>
      </c>
      <c r="M4" s="29" t="s">
        <v>315</v>
      </c>
      <c r="N4" s="29" t="s">
        <v>316</v>
      </c>
    </row>
    <row r="5" spans="1:14">
      <c r="A5" s="22">
        <v>1</v>
      </c>
      <c r="B5" s="22">
        <v>2</v>
      </c>
      <c r="C5" s="22">
        <v>3</v>
      </c>
      <c r="D5" s="23">
        <v>4</v>
      </c>
      <c r="E5" s="23">
        <v>5</v>
      </c>
      <c r="F5" s="22">
        <v>6</v>
      </c>
      <c r="G5" s="22">
        <v>7</v>
      </c>
      <c r="H5" s="22">
        <v>8</v>
      </c>
      <c r="I5" s="23">
        <v>9</v>
      </c>
      <c r="J5" s="22">
        <v>10</v>
      </c>
      <c r="K5" s="181">
        <v>11</v>
      </c>
      <c r="L5" s="182"/>
      <c r="M5" s="181">
        <v>12</v>
      </c>
      <c r="N5" s="182"/>
    </row>
    <row r="6" spans="1:14">
      <c r="A6" s="170" t="s">
        <v>302</v>
      </c>
      <c r="B6" s="172"/>
      <c r="C6" s="172"/>
      <c r="D6" s="27"/>
      <c r="E6" s="27"/>
      <c r="F6" s="27"/>
      <c r="G6" s="27"/>
      <c r="H6" s="27"/>
      <c r="I6" s="170"/>
      <c r="J6" s="27"/>
      <c r="K6" s="30"/>
      <c r="L6" s="30"/>
      <c r="M6" s="30"/>
      <c r="N6" s="30"/>
    </row>
    <row r="7" spans="1:14">
      <c r="A7" s="167"/>
      <c r="B7" s="171"/>
      <c r="C7" s="171"/>
      <c r="D7" s="28"/>
      <c r="E7" s="28"/>
      <c r="F7" s="28"/>
      <c r="G7" s="28"/>
      <c r="H7" s="28"/>
      <c r="I7" s="167"/>
      <c r="J7" s="28"/>
      <c r="K7" s="31"/>
      <c r="L7" s="31"/>
      <c r="M7" s="31"/>
      <c r="N7" s="31"/>
    </row>
    <row r="8" spans="1:14">
      <c r="A8" s="167"/>
      <c r="B8" s="171"/>
      <c r="C8" s="171"/>
      <c r="D8" s="28"/>
      <c r="E8" s="28"/>
      <c r="F8" s="28"/>
      <c r="G8" s="28"/>
      <c r="H8" s="28"/>
      <c r="I8" s="168"/>
      <c r="J8" s="28"/>
      <c r="K8" s="31"/>
      <c r="L8" s="31"/>
      <c r="M8" s="31"/>
      <c r="N8" s="31"/>
    </row>
    <row r="9" spans="1:14">
      <c r="A9" s="167"/>
      <c r="B9" s="171"/>
      <c r="C9" s="171"/>
      <c r="D9" s="28"/>
      <c r="E9" s="28"/>
      <c r="F9" s="28"/>
      <c r="G9" s="28"/>
      <c r="H9" s="28"/>
      <c r="I9" s="166"/>
      <c r="J9" s="28"/>
      <c r="K9" s="31"/>
      <c r="L9" s="31"/>
      <c r="M9" s="31"/>
      <c r="N9" s="31"/>
    </row>
    <row r="10" spans="1:14">
      <c r="A10" s="167"/>
      <c r="B10" s="171"/>
      <c r="C10" s="171"/>
      <c r="D10" s="28"/>
      <c r="E10" s="28"/>
      <c r="F10" s="28"/>
      <c r="G10" s="28"/>
      <c r="H10" s="28"/>
      <c r="I10" s="167"/>
      <c r="J10" s="28"/>
      <c r="K10" s="31"/>
      <c r="L10" s="31"/>
      <c r="M10" s="31"/>
      <c r="N10" s="31"/>
    </row>
    <row r="11" spans="1:14">
      <c r="A11" s="167"/>
      <c r="B11" s="171"/>
      <c r="C11" s="171"/>
      <c r="D11" s="28"/>
      <c r="E11" s="28"/>
      <c r="F11" s="28"/>
      <c r="G11" s="28"/>
      <c r="H11" s="28"/>
      <c r="I11" s="168"/>
      <c r="J11" s="28"/>
      <c r="K11" s="31"/>
      <c r="L11" s="31"/>
      <c r="M11" s="31"/>
      <c r="N11" s="31"/>
    </row>
    <row r="12" spans="1:14">
      <c r="A12" s="167"/>
      <c r="B12" s="171"/>
      <c r="C12" s="171"/>
      <c r="D12" s="28"/>
      <c r="E12" s="28"/>
      <c r="F12" s="28"/>
      <c r="G12" s="28"/>
      <c r="H12" s="28"/>
      <c r="I12" s="166"/>
      <c r="J12" s="28"/>
      <c r="K12" s="31"/>
      <c r="L12" s="31"/>
      <c r="M12" s="31"/>
      <c r="N12" s="31"/>
    </row>
    <row r="13" spans="1:14">
      <c r="A13" s="167"/>
      <c r="B13" s="171"/>
      <c r="C13" s="171"/>
      <c r="D13" s="28"/>
      <c r="E13" s="28"/>
      <c r="F13" s="28"/>
      <c r="G13" s="28"/>
      <c r="H13" s="28"/>
      <c r="I13" s="167"/>
      <c r="J13" s="28"/>
      <c r="K13" s="31"/>
      <c r="L13" s="31"/>
      <c r="M13" s="31"/>
      <c r="N13" s="31"/>
    </row>
    <row r="14" spans="1:14">
      <c r="A14" s="167"/>
      <c r="B14" s="171"/>
      <c r="C14" s="171"/>
      <c r="D14" s="28"/>
      <c r="E14" s="28"/>
      <c r="F14" s="28"/>
      <c r="G14" s="28"/>
      <c r="H14" s="28"/>
      <c r="I14" s="168"/>
      <c r="J14" s="28"/>
      <c r="K14" s="31"/>
      <c r="L14" s="31"/>
      <c r="M14" s="31"/>
      <c r="N14" s="31"/>
    </row>
    <row r="15" spans="1:14">
      <c r="A15" s="167"/>
      <c r="B15" s="171"/>
      <c r="C15" s="171"/>
      <c r="D15" s="28"/>
      <c r="E15" s="28"/>
      <c r="F15" s="28"/>
      <c r="G15" s="28"/>
      <c r="H15" s="28"/>
      <c r="I15" s="166"/>
      <c r="J15" s="28"/>
      <c r="K15" s="31"/>
      <c r="L15" s="31"/>
      <c r="M15" s="31"/>
      <c r="N15" s="31"/>
    </row>
    <row r="16" spans="1:14">
      <c r="A16" s="167"/>
      <c r="B16" s="171"/>
      <c r="C16" s="171"/>
      <c r="D16" s="28"/>
      <c r="E16" s="28"/>
      <c r="F16" s="28"/>
      <c r="G16" s="28"/>
      <c r="H16" s="28"/>
      <c r="I16" s="167"/>
      <c r="J16" s="28"/>
      <c r="K16" s="31"/>
      <c r="L16" s="31"/>
      <c r="M16" s="31"/>
      <c r="N16" s="31"/>
    </row>
    <row r="17" spans="1:14">
      <c r="A17" s="167"/>
      <c r="B17" s="171"/>
      <c r="C17" s="171"/>
      <c r="D17" s="28"/>
      <c r="E17" s="28"/>
      <c r="F17" s="28"/>
      <c r="G17" s="28"/>
      <c r="H17" s="28"/>
      <c r="I17" s="168"/>
      <c r="J17" s="28"/>
      <c r="K17" s="31"/>
      <c r="L17" s="31"/>
      <c r="M17" s="31"/>
      <c r="N17" s="31"/>
    </row>
    <row r="18" spans="1:14">
      <c r="A18" s="167"/>
      <c r="B18" s="171"/>
      <c r="C18" s="171"/>
      <c r="D18" s="28"/>
      <c r="E18" s="28"/>
      <c r="F18" s="28"/>
      <c r="G18" s="28"/>
      <c r="H18" s="28"/>
      <c r="I18" s="166"/>
      <c r="J18" s="28"/>
      <c r="K18" s="31"/>
      <c r="L18" s="31"/>
      <c r="M18" s="31"/>
      <c r="N18" s="31"/>
    </row>
    <row r="19" spans="1:14">
      <c r="A19" s="167"/>
      <c r="B19" s="171"/>
      <c r="C19" s="171"/>
      <c r="D19" s="28"/>
      <c r="E19" s="28"/>
      <c r="F19" s="28"/>
      <c r="G19" s="28"/>
      <c r="H19" s="28"/>
      <c r="I19" s="167"/>
      <c r="J19" s="28"/>
      <c r="K19" s="31"/>
      <c r="L19" s="31"/>
      <c r="M19" s="31"/>
      <c r="N19" s="31"/>
    </row>
    <row r="20" spans="1:14">
      <c r="A20" s="167"/>
      <c r="B20" s="171"/>
      <c r="C20" s="171"/>
      <c r="D20" s="28"/>
      <c r="E20" s="28"/>
      <c r="F20" s="28"/>
      <c r="G20" s="28"/>
      <c r="H20" s="28"/>
      <c r="I20" s="168"/>
      <c r="J20" s="28"/>
      <c r="K20" s="31"/>
      <c r="L20" s="31"/>
      <c r="M20" s="31"/>
      <c r="N20" s="31"/>
    </row>
    <row r="21" spans="1:14">
      <c r="A21" s="167"/>
      <c r="B21" s="171"/>
      <c r="C21" s="171"/>
      <c r="D21" s="28"/>
      <c r="E21" s="28"/>
      <c r="F21" s="28"/>
      <c r="G21" s="28"/>
      <c r="H21" s="28"/>
      <c r="I21" s="166"/>
      <c r="J21" s="28"/>
      <c r="K21" s="31"/>
      <c r="L21" s="31"/>
      <c r="M21" s="31"/>
      <c r="N21" s="31"/>
    </row>
    <row r="22" spans="1:14">
      <c r="A22" s="167"/>
      <c r="B22" s="171"/>
      <c r="C22" s="171"/>
      <c r="D22" s="28"/>
      <c r="E22" s="28"/>
      <c r="F22" s="28"/>
      <c r="G22" s="28"/>
      <c r="H22" s="28"/>
      <c r="I22" s="167"/>
      <c r="J22" s="28"/>
      <c r="K22" s="31"/>
      <c r="L22" s="31"/>
      <c r="M22" s="31"/>
      <c r="N22" s="31"/>
    </row>
    <row r="23" spans="1:14">
      <c r="A23" s="168"/>
      <c r="B23" s="171"/>
      <c r="C23" s="171"/>
      <c r="D23" s="28"/>
      <c r="E23" s="28"/>
      <c r="F23" s="28"/>
      <c r="G23" s="28"/>
      <c r="H23" s="28"/>
      <c r="I23" s="168"/>
      <c r="J23" s="28"/>
      <c r="K23" s="31"/>
      <c r="L23" s="31"/>
      <c r="M23" s="31"/>
      <c r="N23" s="31"/>
    </row>
    <row r="24" spans="1:14">
      <c r="A24" s="166" t="s">
        <v>302</v>
      </c>
      <c r="B24" s="171"/>
      <c r="C24" s="171"/>
      <c r="D24" s="28"/>
      <c r="E24" s="28"/>
      <c r="F24" s="28"/>
      <c r="G24" s="28"/>
      <c r="H24" s="28"/>
      <c r="I24" s="166"/>
      <c r="J24" s="28"/>
      <c r="K24" s="31"/>
      <c r="L24" s="31"/>
      <c r="M24" s="31"/>
      <c r="N24" s="31"/>
    </row>
    <row r="25" spans="1:14">
      <c r="A25" s="167"/>
      <c r="B25" s="171"/>
      <c r="C25" s="171"/>
      <c r="D25" s="28"/>
      <c r="E25" s="28"/>
      <c r="F25" s="28"/>
      <c r="G25" s="28"/>
      <c r="H25" s="28"/>
      <c r="I25" s="167"/>
      <c r="J25" s="28"/>
      <c r="K25" s="31"/>
      <c r="L25" s="31"/>
      <c r="M25" s="31"/>
      <c r="N25" s="31"/>
    </row>
    <row r="26" spans="1:14">
      <c r="A26" s="167"/>
      <c r="B26" s="171"/>
      <c r="C26" s="171"/>
      <c r="D26" s="28"/>
      <c r="E26" s="28"/>
      <c r="F26" s="28"/>
      <c r="G26" s="28"/>
      <c r="H26" s="28"/>
      <c r="I26" s="168"/>
      <c r="J26" s="28"/>
      <c r="K26" s="31"/>
      <c r="L26" s="31"/>
      <c r="M26" s="31"/>
      <c r="N26" s="31"/>
    </row>
    <row r="27" spans="1:14">
      <c r="A27" s="167"/>
      <c r="B27" s="171"/>
      <c r="C27" s="171"/>
      <c r="D27" s="28"/>
      <c r="E27" s="28"/>
      <c r="F27" s="28"/>
      <c r="G27" s="28"/>
      <c r="H27" s="28"/>
      <c r="I27" s="166"/>
      <c r="J27" s="28"/>
      <c r="K27" s="31"/>
      <c r="L27" s="31"/>
      <c r="M27" s="31"/>
      <c r="N27" s="31"/>
    </row>
    <row r="28" spans="1:14">
      <c r="A28" s="167"/>
      <c r="B28" s="171"/>
      <c r="C28" s="171"/>
      <c r="D28" s="28"/>
      <c r="E28" s="28"/>
      <c r="F28" s="28"/>
      <c r="G28" s="28"/>
      <c r="H28" s="28"/>
      <c r="I28" s="167"/>
      <c r="J28" s="28"/>
      <c r="K28" s="31"/>
      <c r="L28" s="31"/>
      <c r="M28" s="31"/>
      <c r="N28" s="31"/>
    </row>
    <row r="29" spans="1:14">
      <c r="A29" s="167"/>
      <c r="B29" s="171"/>
      <c r="C29" s="171"/>
      <c r="D29" s="28"/>
      <c r="E29" s="28"/>
      <c r="F29" s="28"/>
      <c r="G29" s="28"/>
      <c r="H29" s="28"/>
      <c r="I29" s="168"/>
      <c r="J29" s="28"/>
      <c r="K29" s="31"/>
      <c r="L29" s="31"/>
      <c r="M29" s="31"/>
      <c r="N29" s="31"/>
    </row>
    <row r="30" spans="1:14">
      <c r="A30" s="167"/>
      <c r="B30" s="171"/>
      <c r="C30" s="171"/>
      <c r="D30" s="28"/>
      <c r="E30" s="28"/>
      <c r="F30" s="28"/>
      <c r="G30" s="28"/>
      <c r="H30" s="28"/>
      <c r="I30" s="166"/>
      <c r="J30" s="28"/>
      <c r="K30" s="31"/>
      <c r="L30" s="31"/>
      <c r="M30" s="31"/>
      <c r="N30" s="31"/>
    </row>
    <row r="31" spans="1:14">
      <c r="A31" s="167"/>
      <c r="B31" s="171"/>
      <c r="C31" s="171"/>
      <c r="D31" s="28"/>
      <c r="E31" s="28"/>
      <c r="F31" s="28"/>
      <c r="G31" s="28"/>
      <c r="H31" s="28"/>
      <c r="I31" s="167"/>
      <c r="J31" s="28"/>
      <c r="K31" s="31"/>
      <c r="L31" s="31"/>
      <c r="M31" s="31"/>
      <c r="N31" s="31"/>
    </row>
    <row r="32" spans="1:14">
      <c r="A32" s="168"/>
      <c r="B32" s="171"/>
      <c r="C32" s="171"/>
      <c r="D32" s="28"/>
      <c r="E32" s="28"/>
      <c r="F32" s="28"/>
      <c r="G32" s="28"/>
      <c r="H32" s="28"/>
      <c r="I32" s="168"/>
      <c r="J32" s="28"/>
      <c r="K32" s="31"/>
      <c r="L32" s="31"/>
      <c r="M32" s="31"/>
      <c r="N32" s="31"/>
    </row>
    <row r="34" spans="1:14" ht="15">
      <c r="A34" s="26" t="s">
        <v>71</v>
      </c>
    </row>
    <row r="35" spans="1:14" ht="14.25">
      <c r="A35" s="101" t="s">
        <v>317</v>
      </c>
      <c r="B35" s="101"/>
      <c r="C35" s="101"/>
      <c r="D35" s="101"/>
      <c r="E35" s="101"/>
      <c r="F35" s="101"/>
      <c r="G35" s="101"/>
      <c r="H35" s="101"/>
      <c r="I35" s="101"/>
      <c r="J35" s="101"/>
      <c r="K35" s="101"/>
      <c r="L35" s="101"/>
      <c r="M35" s="101"/>
      <c r="N35" s="101"/>
    </row>
    <row r="36" spans="1:14" ht="7.5" customHeight="1">
      <c r="A36" s="173"/>
      <c r="B36" s="173"/>
      <c r="C36" s="173"/>
      <c r="D36" s="173"/>
      <c r="E36" s="173"/>
      <c r="F36" s="173"/>
      <c r="G36" s="173"/>
      <c r="H36" s="173"/>
      <c r="I36" s="173"/>
      <c r="J36" s="173"/>
      <c r="K36" s="173"/>
      <c r="L36" s="173"/>
      <c r="M36" s="173"/>
      <c r="N36" s="173"/>
    </row>
    <row r="37" spans="1:14" ht="14.25" customHeight="1">
      <c r="A37" s="92" t="s">
        <v>318</v>
      </c>
      <c r="B37" s="92"/>
      <c r="C37" s="92"/>
      <c r="D37" s="92"/>
      <c r="E37" s="92"/>
      <c r="F37" s="92"/>
      <c r="G37" s="92"/>
      <c r="H37" s="92"/>
      <c r="I37" s="92"/>
      <c r="J37" s="92"/>
      <c r="K37" s="92"/>
      <c r="L37" s="92"/>
      <c r="M37" s="92"/>
      <c r="N37" s="92"/>
    </row>
    <row r="38" spans="1:14">
      <c r="A38" s="92"/>
      <c r="B38" s="92"/>
      <c r="C38" s="92"/>
      <c r="D38" s="92"/>
      <c r="E38" s="92"/>
      <c r="F38" s="92"/>
      <c r="G38" s="92"/>
      <c r="H38" s="92"/>
      <c r="I38" s="92"/>
      <c r="J38" s="92"/>
      <c r="K38" s="92"/>
      <c r="L38" s="92"/>
      <c r="M38" s="92"/>
      <c r="N38" s="92"/>
    </row>
    <row r="39" spans="1:14" ht="8.1" customHeight="1"/>
    <row r="40" spans="1:14">
      <c r="A40" s="174" t="s">
        <v>319</v>
      </c>
      <c r="B40" s="174"/>
      <c r="C40" s="174"/>
      <c r="D40" s="174"/>
      <c r="E40" s="174"/>
      <c r="F40" s="174"/>
      <c r="G40" s="174"/>
      <c r="H40" s="174"/>
      <c r="I40" s="174"/>
      <c r="J40" s="174"/>
      <c r="K40" s="174"/>
      <c r="L40" s="174"/>
      <c r="M40" s="174"/>
      <c r="N40" s="174"/>
    </row>
    <row r="41" spans="1:14" ht="16.5" customHeight="1">
      <c r="A41" s="174"/>
      <c r="B41" s="174"/>
      <c r="C41" s="174"/>
      <c r="D41" s="174"/>
      <c r="E41" s="174"/>
      <c r="F41" s="174"/>
      <c r="G41" s="174"/>
      <c r="H41" s="174"/>
      <c r="I41" s="174"/>
      <c r="J41" s="174"/>
      <c r="K41" s="174"/>
      <c r="L41" s="174"/>
      <c r="M41" s="174"/>
      <c r="N41" s="174"/>
    </row>
    <row r="42" spans="1:14" ht="8.1" customHeight="1"/>
    <row r="43" spans="1:14" ht="12.75" customHeight="1">
      <c r="A43" s="174" t="s">
        <v>320</v>
      </c>
      <c r="B43" s="174"/>
      <c r="C43" s="174"/>
      <c r="D43" s="174"/>
      <c r="E43" s="174"/>
      <c r="F43" s="174"/>
      <c r="G43" s="174"/>
      <c r="H43" s="174"/>
      <c r="I43" s="174"/>
      <c r="J43" s="174"/>
      <c r="K43" s="174"/>
      <c r="L43" s="174"/>
      <c r="M43" s="174"/>
      <c r="N43" s="174"/>
    </row>
    <row r="44" spans="1:14" ht="12.75" customHeight="1">
      <c r="A44" s="174"/>
      <c r="B44" s="174"/>
      <c r="C44" s="174"/>
      <c r="D44" s="174"/>
      <c r="E44" s="174"/>
      <c r="F44" s="174"/>
      <c r="G44" s="174"/>
      <c r="H44" s="174"/>
      <c r="I44" s="174"/>
      <c r="J44" s="174"/>
      <c r="K44" s="174"/>
      <c r="L44" s="174"/>
      <c r="M44" s="174"/>
      <c r="N44" s="174"/>
    </row>
    <row r="45" spans="1:14" ht="12.75" customHeight="1">
      <c r="A45" s="174"/>
      <c r="B45" s="174"/>
      <c r="C45" s="174"/>
      <c r="D45" s="174"/>
      <c r="E45" s="174"/>
      <c r="F45" s="174"/>
      <c r="G45" s="174"/>
      <c r="H45" s="174"/>
      <c r="I45" s="174"/>
      <c r="J45" s="174"/>
      <c r="K45" s="174"/>
      <c r="L45" s="174"/>
      <c r="M45" s="174"/>
      <c r="N45" s="174"/>
    </row>
    <row r="46" spans="1:14" ht="12.75" customHeight="1">
      <c r="A46" s="174"/>
      <c r="B46" s="174"/>
      <c r="C46" s="174"/>
      <c r="D46" s="174"/>
      <c r="E46" s="174"/>
      <c r="F46" s="174"/>
      <c r="G46" s="174"/>
      <c r="H46" s="174"/>
      <c r="I46" s="174"/>
      <c r="J46" s="174"/>
      <c r="K46" s="174"/>
      <c r="L46" s="174"/>
      <c r="M46" s="174"/>
      <c r="N46" s="174"/>
    </row>
    <row r="47" spans="1:14" ht="22.5" customHeight="1">
      <c r="A47" s="174"/>
      <c r="B47" s="174"/>
      <c r="C47" s="174"/>
      <c r="D47" s="174"/>
      <c r="E47" s="174"/>
      <c r="F47" s="174"/>
      <c r="G47" s="174"/>
      <c r="H47" s="174"/>
      <c r="I47" s="174"/>
      <c r="J47" s="174"/>
      <c r="K47" s="174"/>
      <c r="L47" s="174"/>
      <c r="M47" s="174"/>
      <c r="N47" s="174"/>
    </row>
    <row r="48" spans="1:14" ht="8.1" customHeight="1"/>
    <row r="49" spans="1:14" ht="14.25">
      <c r="A49" s="101" t="s">
        <v>321</v>
      </c>
      <c r="B49" s="101"/>
      <c r="C49" s="101"/>
      <c r="D49" s="101"/>
      <c r="E49" s="101"/>
      <c r="F49" s="101"/>
      <c r="G49" s="101"/>
      <c r="H49" s="101"/>
      <c r="I49" s="101"/>
      <c r="J49" s="101"/>
      <c r="K49" s="101"/>
      <c r="L49" s="101"/>
      <c r="M49" s="101"/>
      <c r="N49" s="101"/>
    </row>
    <row r="50" spans="1:14" ht="8.1" customHeight="1"/>
    <row r="51" spans="1:14" ht="14.25">
      <c r="A51" s="101" t="s">
        <v>322</v>
      </c>
      <c r="B51" s="101"/>
      <c r="C51" s="101"/>
      <c r="D51" s="101"/>
      <c r="E51" s="101"/>
      <c r="F51" s="101"/>
      <c r="G51" s="101"/>
      <c r="H51" s="101"/>
      <c r="I51" s="101"/>
      <c r="J51" s="101"/>
      <c r="K51" s="101"/>
      <c r="L51" s="101"/>
      <c r="M51" s="101"/>
      <c r="N51" s="101"/>
    </row>
    <row r="52" spans="1:14" ht="8.1" customHeight="1"/>
    <row r="53" spans="1:14" ht="14.25">
      <c r="A53" s="101" t="s">
        <v>323</v>
      </c>
      <c r="B53" s="101"/>
      <c r="C53" s="101"/>
      <c r="D53" s="101"/>
      <c r="E53" s="101"/>
      <c r="F53" s="101"/>
      <c r="G53" s="101"/>
      <c r="H53" s="101"/>
      <c r="I53" s="101"/>
      <c r="J53" s="101"/>
      <c r="K53" s="101"/>
      <c r="L53" s="101"/>
      <c r="M53" s="101"/>
      <c r="N53" s="101"/>
    </row>
  </sheetData>
  <mergeCells count="53">
    <mergeCell ref="A1:N1"/>
    <mergeCell ref="B2:N2"/>
    <mergeCell ref="K3:L3"/>
    <mergeCell ref="M3:N3"/>
    <mergeCell ref="K5:L5"/>
    <mergeCell ref="M5:N5"/>
    <mergeCell ref="A3:A4"/>
    <mergeCell ref="C3:C4"/>
    <mergeCell ref="E3:E4"/>
    <mergeCell ref="F3:F4"/>
    <mergeCell ref="G3:G4"/>
    <mergeCell ref="H3:H4"/>
    <mergeCell ref="I3:I4"/>
    <mergeCell ref="A35:N35"/>
    <mergeCell ref="A36:N36"/>
    <mergeCell ref="A49:N49"/>
    <mergeCell ref="A51:N51"/>
    <mergeCell ref="A53:N53"/>
    <mergeCell ref="A37:N38"/>
    <mergeCell ref="A40:N41"/>
    <mergeCell ref="A43:N47"/>
    <mergeCell ref="A6:A23"/>
    <mergeCell ref="A24:A32"/>
    <mergeCell ref="B3:B4"/>
    <mergeCell ref="B6:B8"/>
    <mergeCell ref="B9:B11"/>
    <mergeCell ref="B12:B14"/>
    <mergeCell ref="B15:B17"/>
    <mergeCell ref="B18:B20"/>
    <mergeCell ref="B21:B23"/>
    <mergeCell ref="B24:B26"/>
    <mergeCell ref="B27:B29"/>
    <mergeCell ref="B30:B32"/>
    <mergeCell ref="C21:C23"/>
    <mergeCell ref="C24:C26"/>
    <mergeCell ref="C27:C29"/>
    <mergeCell ref="C30:C32"/>
    <mergeCell ref="D3:D4"/>
    <mergeCell ref="C6:C8"/>
    <mergeCell ref="C9:C11"/>
    <mergeCell ref="C12:C14"/>
    <mergeCell ref="C15:C17"/>
    <mergeCell ref="C18:C20"/>
    <mergeCell ref="I21:I23"/>
    <mergeCell ref="I24:I26"/>
    <mergeCell ref="I27:I29"/>
    <mergeCell ref="I30:I32"/>
    <mergeCell ref="J3:J4"/>
    <mergeCell ref="I6:I8"/>
    <mergeCell ref="I9:I11"/>
    <mergeCell ref="I12:I14"/>
    <mergeCell ref="I15:I17"/>
    <mergeCell ref="I18:I20"/>
  </mergeCells>
  <printOptions horizontalCentered="1"/>
  <pageMargins left="0.15748031496063" right="0.15748031496063" top="0.511811023622047" bottom="0.196850393700787" header="0.196850393700787" footer="0.15748031496063"/>
  <pageSetup paperSize="9" scale="72" orientation="landscape"/>
  <headerFooter alignWithMargins="0">
    <oddHeader>&amp;L&amp;12Prilog 5.</oddHeader>
  </headerFooter>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sheetPr>
  <dimension ref="A1:H24"/>
  <sheetViews>
    <sheetView workbookViewId="0">
      <selection activeCell="A22" sqref="A22:H24"/>
    </sheetView>
  </sheetViews>
  <sheetFormatPr defaultColWidth="8.85546875" defaultRowHeight="12.75"/>
  <cols>
    <col min="1" max="1" width="42.85546875" customWidth="1"/>
    <col min="2" max="2" width="19.42578125" customWidth="1"/>
    <col min="3" max="3" width="37" customWidth="1"/>
    <col min="4" max="7" width="12.42578125" customWidth="1"/>
    <col min="8" max="8" width="18.140625" customWidth="1"/>
  </cols>
  <sheetData>
    <row r="1" spans="1:8" ht="30" customHeight="1">
      <c r="A1" s="175" t="s">
        <v>324</v>
      </c>
      <c r="B1" s="176"/>
      <c r="C1" s="176"/>
      <c r="D1" s="176"/>
      <c r="E1" s="176"/>
      <c r="F1" s="176"/>
      <c r="G1" s="176"/>
      <c r="H1" s="177"/>
    </row>
    <row r="2" spans="1:8" ht="21" customHeight="1">
      <c r="A2" s="21" t="s">
        <v>301</v>
      </c>
      <c r="B2" s="165" t="s">
        <v>302</v>
      </c>
      <c r="C2" s="165"/>
      <c r="D2" s="165"/>
      <c r="E2" s="165"/>
      <c r="F2" s="165"/>
      <c r="G2" s="165"/>
      <c r="H2" s="165"/>
    </row>
    <row r="3" spans="1:8" ht="32.25" customHeight="1">
      <c r="A3" s="90" t="s">
        <v>303</v>
      </c>
      <c r="B3" s="90" t="s">
        <v>325</v>
      </c>
      <c r="C3" s="93" t="s">
        <v>326</v>
      </c>
      <c r="D3" s="90" t="s">
        <v>98</v>
      </c>
      <c r="E3" s="90" t="s">
        <v>308</v>
      </c>
      <c r="F3" s="90" t="s">
        <v>309</v>
      </c>
      <c r="G3" s="90" t="s">
        <v>310</v>
      </c>
      <c r="H3" s="90" t="s">
        <v>327</v>
      </c>
    </row>
    <row r="4" spans="1:8" ht="27.75" customHeight="1">
      <c r="A4" s="169"/>
      <c r="B4" s="169"/>
      <c r="C4" s="99"/>
      <c r="D4" s="100"/>
      <c r="E4" s="169"/>
      <c r="F4" s="169"/>
      <c r="G4" s="169"/>
      <c r="H4" s="99"/>
    </row>
    <row r="5" spans="1:8">
      <c r="A5" s="22">
        <v>1</v>
      </c>
      <c r="B5" s="22">
        <v>2</v>
      </c>
      <c r="C5" s="23">
        <v>3</v>
      </c>
      <c r="D5" s="23">
        <v>4</v>
      </c>
      <c r="E5" s="22">
        <v>5</v>
      </c>
      <c r="F5" s="22">
        <v>6</v>
      </c>
      <c r="G5" s="22">
        <v>7</v>
      </c>
      <c r="H5" s="23">
        <v>8</v>
      </c>
    </row>
    <row r="6" spans="1:8" ht="13.5" customHeight="1">
      <c r="A6" s="24"/>
      <c r="B6" s="24"/>
      <c r="C6" s="24"/>
      <c r="D6" s="24"/>
      <c r="E6" s="24"/>
      <c r="F6" s="24"/>
      <c r="G6" s="24"/>
      <c r="H6" s="24"/>
    </row>
    <row r="7" spans="1:8">
      <c r="A7" s="25"/>
      <c r="B7" s="25"/>
      <c r="C7" s="25"/>
      <c r="D7" s="25"/>
      <c r="E7" s="25"/>
      <c r="F7" s="25"/>
      <c r="G7" s="25"/>
      <c r="H7" s="25"/>
    </row>
    <row r="8" spans="1:8">
      <c r="A8" s="25"/>
      <c r="B8" s="25"/>
      <c r="C8" s="25"/>
      <c r="D8" s="25"/>
      <c r="E8" s="25"/>
      <c r="F8" s="25"/>
      <c r="G8" s="25"/>
      <c r="H8" s="25"/>
    </row>
    <row r="9" spans="1:8">
      <c r="A9" s="25"/>
      <c r="B9" s="25"/>
      <c r="C9" s="25"/>
      <c r="D9" s="25"/>
      <c r="E9" s="25"/>
      <c r="F9" s="25"/>
      <c r="G9" s="25"/>
      <c r="H9" s="25"/>
    </row>
    <row r="10" spans="1:8">
      <c r="A10" s="25"/>
      <c r="B10" s="25"/>
      <c r="C10" s="25"/>
      <c r="D10" s="25"/>
      <c r="E10" s="25"/>
      <c r="F10" s="25"/>
      <c r="G10" s="25"/>
      <c r="H10" s="25"/>
    </row>
    <row r="11" spans="1:8">
      <c r="A11" s="25"/>
      <c r="B11" s="25"/>
      <c r="C11" s="25"/>
      <c r="D11" s="25"/>
      <c r="E11" s="25"/>
      <c r="F11" s="25"/>
      <c r="G11" s="25"/>
      <c r="H11" s="25"/>
    </row>
    <row r="12" spans="1:8">
      <c r="A12" s="25"/>
      <c r="B12" s="25"/>
      <c r="C12" s="25"/>
      <c r="D12" s="25"/>
      <c r="E12" s="25"/>
      <c r="F12" s="25"/>
      <c r="G12" s="25"/>
      <c r="H12" s="25"/>
    </row>
    <row r="14" spans="1:8" ht="15">
      <c r="A14" s="26" t="s">
        <v>71</v>
      </c>
    </row>
    <row r="15" spans="1:8" ht="14.25">
      <c r="A15" s="92" t="s">
        <v>317</v>
      </c>
      <c r="B15" s="92"/>
      <c r="C15" s="92"/>
      <c r="D15" s="92"/>
      <c r="E15" s="92"/>
      <c r="F15" s="92"/>
      <c r="G15" s="92"/>
      <c r="H15" s="92"/>
    </row>
    <row r="16" spans="1:8" ht="8.1" customHeight="1"/>
    <row r="17" spans="1:8" ht="33.75" customHeight="1">
      <c r="A17" s="184" t="s">
        <v>328</v>
      </c>
      <c r="B17" s="92"/>
      <c r="C17" s="92"/>
      <c r="D17" s="92"/>
      <c r="E17" s="92"/>
      <c r="F17" s="92"/>
      <c r="G17" s="92"/>
      <c r="H17" s="92"/>
    </row>
    <row r="18" spans="1:8" ht="8.1" customHeight="1"/>
    <row r="19" spans="1:8">
      <c r="A19" s="183" t="s">
        <v>329</v>
      </c>
      <c r="B19" s="174"/>
      <c r="C19" s="174"/>
      <c r="D19" s="174"/>
      <c r="E19" s="174"/>
      <c r="F19" s="174"/>
      <c r="G19" s="174"/>
      <c r="H19" s="174"/>
    </row>
    <row r="20" spans="1:8" ht="18" customHeight="1">
      <c r="A20" s="174"/>
      <c r="B20" s="174"/>
      <c r="C20" s="174"/>
      <c r="D20" s="174"/>
      <c r="E20" s="174"/>
      <c r="F20" s="174"/>
      <c r="G20" s="174"/>
      <c r="H20" s="174"/>
    </row>
    <row r="21" spans="1:8" ht="8.1" customHeight="1"/>
    <row r="22" spans="1:8" ht="15.75" customHeight="1">
      <c r="A22" s="183" t="s">
        <v>330</v>
      </c>
      <c r="B22" s="174"/>
      <c r="C22" s="174"/>
      <c r="D22" s="174"/>
      <c r="E22" s="174"/>
      <c r="F22" s="174"/>
      <c r="G22" s="174"/>
      <c r="H22" s="174"/>
    </row>
    <row r="23" spans="1:8">
      <c r="A23" s="174"/>
      <c r="B23" s="174"/>
      <c r="C23" s="174"/>
      <c r="D23" s="174"/>
      <c r="E23" s="174"/>
      <c r="F23" s="174"/>
      <c r="G23" s="174"/>
      <c r="H23" s="174"/>
    </row>
    <row r="24" spans="1:8" ht="16.5" customHeight="1">
      <c r="A24" s="174"/>
      <c r="B24" s="174"/>
      <c r="C24" s="174"/>
      <c r="D24" s="174"/>
      <c r="E24" s="174"/>
      <c r="F24" s="174"/>
      <c r="G24" s="174"/>
      <c r="H24" s="174"/>
    </row>
  </sheetData>
  <mergeCells count="14">
    <mergeCell ref="A19:H20"/>
    <mergeCell ref="A22:H24"/>
    <mergeCell ref="A1:H1"/>
    <mergeCell ref="B2:H2"/>
    <mergeCell ref="A15:H15"/>
    <mergeCell ref="A17:H17"/>
    <mergeCell ref="A3:A4"/>
    <mergeCell ref="B3:B4"/>
    <mergeCell ref="C3:C4"/>
    <mergeCell ref="D3:D4"/>
    <mergeCell ref="E3:E4"/>
    <mergeCell ref="F3:F4"/>
    <mergeCell ref="G3:G4"/>
    <mergeCell ref="H3:H4"/>
  </mergeCells>
  <printOptions horizontalCentered="1"/>
  <pageMargins left="0.15748031496063" right="0.15748031496063" top="0.511811023622047" bottom="0.39370078740157499" header="0.196850393700787" footer="0.196850393700787"/>
  <pageSetup paperSize="9" scale="87" orientation="landscape"/>
  <headerFooter alignWithMargins="0">
    <oddHeader>&amp;L&amp;12Prilog 6.</oddHeader>
  </headerFooter>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sheetPr>
  <dimension ref="A1:J67"/>
  <sheetViews>
    <sheetView workbookViewId="0">
      <selection activeCell="B11" sqref="B11:B13"/>
    </sheetView>
  </sheetViews>
  <sheetFormatPr defaultColWidth="11.42578125" defaultRowHeight="12.75"/>
  <cols>
    <col min="1" max="1" width="13.42578125" style="1" customWidth="1"/>
    <col min="2" max="2" width="50.42578125" style="1" customWidth="1"/>
    <col min="3" max="3" width="8.42578125" style="1" customWidth="1"/>
    <col min="4" max="4" width="13.42578125" style="1" customWidth="1"/>
    <col min="5" max="5" width="8.42578125" style="1" customWidth="1"/>
    <col min="6" max="6" width="19.42578125" style="1" customWidth="1"/>
    <col min="7" max="7" width="50.42578125" style="1" customWidth="1"/>
    <col min="8" max="8" width="8.42578125" style="1" customWidth="1"/>
    <col min="9" max="9" width="13.42578125" style="1" customWidth="1"/>
    <col min="10" max="10" width="8.42578125" style="1" customWidth="1"/>
    <col min="11" max="16384" width="11.42578125" style="1"/>
  </cols>
  <sheetData>
    <row r="1" spans="1:10" ht="15.75">
      <c r="A1" s="2" t="s">
        <v>331</v>
      </c>
      <c r="B1" s="195" t="s">
        <v>332</v>
      </c>
      <c r="C1" s="195"/>
      <c r="D1" s="195"/>
      <c r="E1" s="195"/>
      <c r="F1" s="195"/>
      <c r="G1" s="195"/>
      <c r="H1" s="195"/>
      <c r="I1" s="195"/>
      <c r="J1" s="195"/>
    </row>
    <row r="2" spans="1:10" ht="5.25" customHeight="1"/>
    <row r="3" spans="1:10" ht="25.5">
      <c r="A3" s="3" t="s">
        <v>303</v>
      </c>
      <c r="B3" s="4" t="s">
        <v>333</v>
      </c>
      <c r="C3" s="4" t="s">
        <v>334</v>
      </c>
      <c r="D3" s="4" t="s">
        <v>335</v>
      </c>
      <c r="E3" s="4" t="s">
        <v>336</v>
      </c>
      <c r="F3" s="5" t="s">
        <v>58</v>
      </c>
      <c r="G3" s="4" t="s">
        <v>337</v>
      </c>
      <c r="H3" s="4" t="s">
        <v>334</v>
      </c>
      <c r="I3" s="4" t="s">
        <v>335</v>
      </c>
      <c r="J3" s="16" t="s">
        <v>336</v>
      </c>
    </row>
    <row r="4" spans="1:10" ht="10.5" customHeight="1">
      <c r="A4" s="6">
        <v>1</v>
      </c>
      <c r="B4" s="7">
        <v>2</v>
      </c>
      <c r="C4" s="7">
        <v>3</v>
      </c>
      <c r="D4" s="7">
        <v>4</v>
      </c>
      <c r="E4" s="7" t="s">
        <v>338</v>
      </c>
      <c r="F4" s="8">
        <v>6</v>
      </c>
      <c r="G4" s="7">
        <v>7</v>
      </c>
      <c r="H4" s="7">
        <v>8</v>
      </c>
      <c r="I4" s="7">
        <v>9</v>
      </c>
      <c r="J4" s="17" t="s">
        <v>339</v>
      </c>
    </row>
    <row r="5" spans="1:10" ht="20.100000000000001" customHeight="1">
      <c r="A5" s="197" t="s">
        <v>340</v>
      </c>
      <c r="B5" s="200"/>
      <c r="C5" s="193"/>
      <c r="D5" s="193"/>
      <c r="E5" s="193">
        <f>+C5*D5</f>
        <v>0</v>
      </c>
      <c r="F5" s="188" t="s">
        <v>341</v>
      </c>
      <c r="G5" s="9"/>
      <c r="H5" s="10"/>
      <c r="I5" s="10"/>
      <c r="J5" s="18">
        <f t="shared" ref="J5:J37" si="0">+H5*I5</f>
        <v>0</v>
      </c>
    </row>
    <row r="6" spans="1:10" ht="20.100000000000001" customHeight="1">
      <c r="A6" s="198"/>
      <c r="B6" s="201"/>
      <c r="C6" s="191"/>
      <c r="D6" s="191"/>
      <c r="E6" s="191"/>
      <c r="F6" s="186"/>
      <c r="G6" s="11"/>
      <c r="H6" s="12"/>
      <c r="I6" s="12"/>
      <c r="J6" s="19">
        <f t="shared" si="0"/>
        <v>0</v>
      </c>
    </row>
    <row r="7" spans="1:10" ht="20.100000000000001" customHeight="1">
      <c r="A7" s="198"/>
      <c r="B7" s="201"/>
      <c r="C7" s="194"/>
      <c r="D7" s="194"/>
      <c r="E7" s="194"/>
      <c r="F7" s="186"/>
      <c r="G7" s="11"/>
      <c r="H7" s="12"/>
      <c r="I7" s="12"/>
      <c r="J7" s="19">
        <f t="shared" si="0"/>
        <v>0</v>
      </c>
    </row>
    <row r="8" spans="1:10" ht="20.100000000000001" customHeight="1">
      <c r="A8" s="198"/>
      <c r="B8" s="201"/>
      <c r="C8" s="190"/>
      <c r="D8" s="190"/>
      <c r="E8" s="190">
        <f>+C8*D8</f>
        <v>0</v>
      </c>
      <c r="F8" s="189" t="s">
        <v>342</v>
      </c>
      <c r="G8" s="11"/>
      <c r="H8" s="12"/>
      <c r="I8" s="12"/>
      <c r="J8" s="19">
        <f t="shared" si="0"/>
        <v>0</v>
      </c>
    </row>
    <row r="9" spans="1:10" ht="20.100000000000001" customHeight="1">
      <c r="A9" s="198"/>
      <c r="B9" s="201"/>
      <c r="C9" s="191"/>
      <c r="D9" s="191"/>
      <c r="E9" s="191"/>
      <c r="F9" s="186"/>
      <c r="G9" s="11"/>
      <c r="H9" s="12"/>
      <c r="I9" s="12"/>
      <c r="J9" s="19">
        <f t="shared" si="0"/>
        <v>0</v>
      </c>
    </row>
    <row r="10" spans="1:10" ht="20.100000000000001" customHeight="1">
      <c r="A10" s="198"/>
      <c r="B10" s="201"/>
      <c r="C10" s="194"/>
      <c r="D10" s="194"/>
      <c r="E10" s="194"/>
      <c r="F10" s="186"/>
      <c r="G10" s="11"/>
      <c r="H10" s="12"/>
      <c r="I10" s="12"/>
      <c r="J10" s="19">
        <f t="shared" si="0"/>
        <v>0</v>
      </c>
    </row>
    <row r="11" spans="1:10" ht="20.100000000000001" customHeight="1">
      <c r="A11" s="198"/>
      <c r="B11" s="201"/>
      <c r="C11" s="190"/>
      <c r="D11" s="190"/>
      <c r="E11" s="190">
        <f>+C11*D11</f>
        <v>0</v>
      </c>
      <c r="F11" s="189" t="s">
        <v>343</v>
      </c>
      <c r="G11" s="11"/>
      <c r="H11" s="12"/>
      <c r="I11" s="12"/>
      <c r="J11" s="19">
        <f t="shared" si="0"/>
        <v>0</v>
      </c>
    </row>
    <row r="12" spans="1:10" ht="20.100000000000001" customHeight="1">
      <c r="A12" s="198"/>
      <c r="B12" s="201"/>
      <c r="C12" s="191"/>
      <c r="D12" s="191"/>
      <c r="E12" s="191"/>
      <c r="F12" s="186"/>
      <c r="G12" s="11"/>
      <c r="H12" s="12"/>
      <c r="I12" s="12"/>
      <c r="J12" s="19">
        <f t="shared" si="0"/>
        <v>0</v>
      </c>
    </row>
    <row r="13" spans="1:10" ht="20.100000000000001" customHeight="1">
      <c r="A13" s="198"/>
      <c r="B13" s="201"/>
      <c r="C13" s="194"/>
      <c r="D13" s="194"/>
      <c r="E13" s="194"/>
      <c r="F13" s="186"/>
      <c r="G13" s="11"/>
      <c r="H13" s="12"/>
      <c r="I13" s="12"/>
      <c r="J13" s="19">
        <f t="shared" si="0"/>
        <v>0</v>
      </c>
    </row>
    <row r="14" spans="1:10" ht="20.100000000000001" customHeight="1">
      <c r="A14" s="198"/>
      <c r="B14" s="201"/>
      <c r="C14" s="190"/>
      <c r="D14" s="190"/>
      <c r="E14" s="190">
        <f>+C14*D14</f>
        <v>0</v>
      </c>
      <c r="F14" s="185" t="s">
        <v>344</v>
      </c>
      <c r="G14" s="11"/>
      <c r="H14" s="12"/>
      <c r="I14" s="12"/>
      <c r="J14" s="19">
        <f t="shared" si="0"/>
        <v>0</v>
      </c>
    </row>
    <row r="15" spans="1:10" ht="20.100000000000001" customHeight="1">
      <c r="A15" s="198"/>
      <c r="B15" s="201"/>
      <c r="C15" s="191"/>
      <c r="D15" s="191"/>
      <c r="E15" s="191"/>
      <c r="F15" s="186"/>
      <c r="G15" s="11"/>
      <c r="H15" s="12"/>
      <c r="I15" s="12"/>
      <c r="J15" s="19">
        <f t="shared" si="0"/>
        <v>0</v>
      </c>
    </row>
    <row r="16" spans="1:10" ht="20.100000000000001" customHeight="1">
      <c r="A16" s="198"/>
      <c r="B16" s="201"/>
      <c r="C16" s="194"/>
      <c r="D16" s="194"/>
      <c r="E16" s="194"/>
      <c r="F16" s="186"/>
      <c r="G16" s="11"/>
      <c r="H16" s="12"/>
      <c r="I16" s="12"/>
      <c r="J16" s="19">
        <f t="shared" si="0"/>
        <v>0</v>
      </c>
    </row>
    <row r="17" spans="1:10" ht="20.100000000000001" customHeight="1">
      <c r="A17" s="198"/>
      <c r="B17" s="201"/>
      <c r="C17" s="190"/>
      <c r="D17" s="190"/>
      <c r="E17" s="190">
        <f>+C17*D17</f>
        <v>0</v>
      </c>
      <c r="F17" s="185" t="s">
        <v>345</v>
      </c>
      <c r="G17" s="11"/>
      <c r="H17" s="12"/>
      <c r="I17" s="12"/>
      <c r="J17" s="19">
        <f t="shared" si="0"/>
        <v>0</v>
      </c>
    </row>
    <row r="18" spans="1:10" ht="20.100000000000001" customHeight="1">
      <c r="A18" s="198"/>
      <c r="B18" s="201"/>
      <c r="C18" s="191"/>
      <c r="D18" s="191"/>
      <c r="E18" s="191"/>
      <c r="F18" s="186"/>
      <c r="G18" s="11"/>
      <c r="H18" s="12"/>
      <c r="I18" s="12"/>
      <c r="J18" s="19">
        <f t="shared" si="0"/>
        <v>0</v>
      </c>
    </row>
    <row r="19" spans="1:10" ht="20.100000000000001" customHeight="1">
      <c r="A19" s="199"/>
      <c r="B19" s="202"/>
      <c r="C19" s="192"/>
      <c r="D19" s="192"/>
      <c r="E19" s="192"/>
      <c r="F19" s="187"/>
      <c r="G19" s="13"/>
      <c r="H19" s="14"/>
      <c r="I19" s="14"/>
      <c r="J19" s="20">
        <f t="shared" si="0"/>
        <v>0</v>
      </c>
    </row>
    <row r="20" spans="1:10" ht="19.5" customHeight="1">
      <c r="A20" s="197" t="s">
        <v>346</v>
      </c>
      <c r="B20" s="200"/>
      <c r="C20" s="193"/>
      <c r="D20" s="193"/>
      <c r="E20" s="193">
        <f>+C20*D20</f>
        <v>0</v>
      </c>
      <c r="F20" s="188" t="s">
        <v>347</v>
      </c>
      <c r="G20" s="9"/>
      <c r="H20" s="10"/>
      <c r="I20" s="10"/>
      <c r="J20" s="18">
        <f t="shared" si="0"/>
        <v>0</v>
      </c>
    </row>
    <row r="21" spans="1:10" ht="19.5" customHeight="1">
      <c r="A21" s="198"/>
      <c r="B21" s="201"/>
      <c r="C21" s="191"/>
      <c r="D21" s="191"/>
      <c r="E21" s="191"/>
      <c r="F21" s="186"/>
      <c r="G21" s="11"/>
      <c r="H21" s="12"/>
      <c r="I21" s="12"/>
      <c r="J21" s="19">
        <f t="shared" si="0"/>
        <v>0</v>
      </c>
    </row>
    <row r="22" spans="1:10" ht="19.5" customHeight="1">
      <c r="A22" s="198"/>
      <c r="B22" s="201"/>
      <c r="C22" s="194"/>
      <c r="D22" s="194"/>
      <c r="E22" s="194"/>
      <c r="F22" s="186"/>
      <c r="G22" s="11"/>
      <c r="H22" s="12"/>
      <c r="I22" s="12"/>
      <c r="J22" s="19">
        <f t="shared" si="0"/>
        <v>0</v>
      </c>
    </row>
    <row r="23" spans="1:10" ht="19.5" customHeight="1">
      <c r="A23" s="198"/>
      <c r="B23" s="201"/>
      <c r="C23" s="190"/>
      <c r="D23" s="190"/>
      <c r="E23" s="190">
        <f>+C23*D23</f>
        <v>0</v>
      </c>
      <c r="F23" s="189" t="s">
        <v>348</v>
      </c>
      <c r="G23" s="11"/>
      <c r="H23" s="12"/>
      <c r="I23" s="12"/>
      <c r="J23" s="19">
        <f t="shared" si="0"/>
        <v>0</v>
      </c>
    </row>
    <row r="24" spans="1:10" ht="19.5" customHeight="1">
      <c r="A24" s="198"/>
      <c r="B24" s="201"/>
      <c r="C24" s="191"/>
      <c r="D24" s="191"/>
      <c r="E24" s="191"/>
      <c r="F24" s="186"/>
      <c r="G24" s="11"/>
      <c r="H24" s="12"/>
      <c r="I24" s="12"/>
      <c r="J24" s="19">
        <f t="shared" si="0"/>
        <v>0</v>
      </c>
    </row>
    <row r="25" spans="1:10" ht="19.5" customHeight="1">
      <c r="A25" s="198"/>
      <c r="B25" s="201"/>
      <c r="C25" s="194"/>
      <c r="D25" s="194"/>
      <c r="E25" s="194"/>
      <c r="F25" s="186"/>
      <c r="G25" s="11"/>
      <c r="H25" s="12"/>
      <c r="I25" s="12"/>
      <c r="J25" s="19">
        <f t="shared" si="0"/>
        <v>0</v>
      </c>
    </row>
    <row r="26" spans="1:10" ht="19.5" customHeight="1">
      <c r="A26" s="198"/>
      <c r="B26" s="201"/>
      <c r="C26" s="190"/>
      <c r="D26" s="190"/>
      <c r="E26" s="190">
        <f>+C26*D26</f>
        <v>0</v>
      </c>
      <c r="F26" s="189" t="s">
        <v>349</v>
      </c>
      <c r="G26" s="11"/>
      <c r="H26" s="12"/>
      <c r="I26" s="12"/>
      <c r="J26" s="19">
        <f t="shared" si="0"/>
        <v>0</v>
      </c>
    </row>
    <row r="27" spans="1:10" ht="19.5" customHeight="1">
      <c r="A27" s="198"/>
      <c r="B27" s="201"/>
      <c r="C27" s="191"/>
      <c r="D27" s="191"/>
      <c r="E27" s="191"/>
      <c r="F27" s="186"/>
      <c r="G27" s="11"/>
      <c r="H27" s="12"/>
      <c r="I27" s="12"/>
      <c r="J27" s="19">
        <f t="shared" si="0"/>
        <v>0</v>
      </c>
    </row>
    <row r="28" spans="1:10" ht="19.5" customHeight="1">
      <c r="A28" s="198"/>
      <c r="B28" s="201"/>
      <c r="C28" s="194"/>
      <c r="D28" s="194"/>
      <c r="E28" s="194"/>
      <c r="F28" s="186"/>
      <c r="G28" s="11"/>
      <c r="H28" s="12"/>
      <c r="I28" s="12"/>
      <c r="J28" s="19">
        <f t="shared" si="0"/>
        <v>0</v>
      </c>
    </row>
    <row r="29" spans="1:10" ht="19.5" customHeight="1">
      <c r="A29" s="198"/>
      <c r="B29" s="201"/>
      <c r="C29" s="190"/>
      <c r="D29" s="190"/>
      <c r="E29" s="190">
        <f>+C29*D29</f>
        <v>0</v>
      </c>
      <c r="F29" s="189" t="s">
        <v>350</v>
      </c>
      <c r="G29" s="11"/>
      <c r="H29" s="12"/>
      <c r="I29" s="12"/>
      <c r="J29" s="19">
        <f t="shared" si="0"/>
        <v>0</v>
      </c>
    </row>
    <row r="30" spans="1:10" ht="19.5" customHeight="1">
      <c r="A30" s="198"/>
      <c r="B30" s="201"/>
      <c r="C30" s="191"/>
      <c r="D30" s="191"/>
      <c r="E30" s="191"/>
      <c r="F30" s="186"/>
      <c r="G30" s="11"/>
      <c r="H30" s="12"/>
      <c r="I30" s="12"/>
      <c r="J30" s="19">
        <f t="shared" si="0"/>
        <v>0</v>
      </c>
    </row>
    <row r="31" spans="1:10" ht="19.5" customHeight="1">
      <c r="A31" s="198"/>
      <c r="B31" s="201"/>
      <c r="C31" s="194"/>
      <c r="D31" s="194"/>
      <c r="E31" s="194"/>
      <c r="F31" s="186"/>
      <c r="G31" s="11"/>
      <c r="H31" s="12"/>
      <c r="I31" s="12"/>
      <c r="J31" s="19">
        <f t="shared" si="0"/>
        <v>0</v>
      </c>
    </row>
    <row r="32" spans="1:10" ht="19.5" customHeight="1">
      <c r="A32" s="198"/>
      <c r="B32" s="201"/>
      <c r="C32" s="190"/>
      <c r="D32" s="190"/>
      <c r="E32" s="190">
        <f>+C32*D32</f>
        <v>0</v>
      </c>
      <c r="F32" s="189" t="s">
        <v>351</v>
      </c>
      <c r="G32" s="11"/>
      <c r="H32" s="12"/>
      <c r="I32" s="12"/>
      <c r="J32" s="19">
        <f t="shared" si="0"/>
        <v>0</v>
      </c>
    </row>
    <row r="33" spans="1:10" ht="19.5" customHeight="1">
      <c r="A33" s="198"/>
      <c r="B33" s="201"/>
      <c r="C33" s="191"/>
      <c r="D33" s="191"/>
      <c r="E33" s="191"/>
      <c r="F33" s="186"/>
      <c r="G33" s="11"/>
      <c r="H33" s="12"/>
      <c r="I33" s="12"/>
      <c r="J33" s="19">
        <f t="shared" si="0"/>
        <v>0</v>
      </c>
    </row>
    <row r="34" spans="1:10" ht="19.5" customHeight="1">
      <c r="A34" s="198"/>
      <c r="B34" s="201"/>
      <c r="C34" s="194"/>
      <c r="D34" s="194"/>
      <c r="E34" s="194"/>
      <c r="F34" s="186"/>
      <c r="G34" s="11"/>
      <c r="H34" s="12"/>
      <c r="I34" s="12"/>
      <c r="J34" s="19">
        <f t="shared" si="0"/>
        <v>0</v>
      </c>
    </row>
    <row r="35" spans="1:10" ht="19.5" customHeight="1">
      <c r="A35" s="198"/>
      <c r="B35" s="201"/>
      <c r="C35" s="190"/>
      <c r="D35" s="190"/>
      <c r="E35" s="190">
        <f>+C35*D35</f>
        <v>0</v>
      </c>
      <c r="F35" s="185" t="s">
        <v>352</v>
      </c>
      <c r="G35" s="11"/>
      <c r="H35" s="12"/>
      <c r="I35" s="12"/>
      <c r="J35" s="19">
        <f t="shared" si="0"/>
        <v>0</v>
      </c>
    </row>
    <row r="36" spans="1:10" ht="19.5" customHeight="1">
      <c r="A36" s="198"/>
      <c r="B36" s="201"/>
      <c r="C36" s="191"/>
      <c r="D36" s="191"/>
      <c r="E36" s="191"/>
      <c r="F36" s="186"/>
      <c r="G36" s="11"/>
      <c r="H36" s="12"/>
      <c r="I36" s="12"/>
      <c r="J36" s="19">
        <f t="shared" si="0"/>
        <v>0</v>
      </c>
    </row>
    <row r="37" spans="1:10" ht="19.5" customHeight="1">
      <c r="A37" s="199"/>
      <c r="B37" s="202"/>
      <c r="C37" s="192"/>
      <c r="D37" s="192"/>
      <c r="E37" s="192"/>
      <c r="F37" s="187"/>
      <c r="G37" s="13"/>
      <c r="H37" s="14"/>
      <c r="I37" s="14"/>
      <c r="J37" s="20">
        <f t="shared" si="0"/>
        <v>0</v>
      </c>
    </row>
    <row r="39" spans="1:10">
      <c r="A39" s="15" t="s">
        <v>353</v>
      </c>
    </row>
    <row r="40" spans="1:10">
      <c r="A40" s="196" t="s">
        <v>354</v>
      </c>
      <c r="B40" s="196"/>
      <c r="C40" s="196"/>
      <c r="D40" s="196"/>
      <c r="E40" s="196"/>
      <c r="F40" s="196"/>
      <c r="G40" s="196"/>
      <c r="H40" s="196"/>
      <c r="I40" s="196"/>
      <c r="J40" s="196"/>
    </row>
    <row r="67" ht="12" customHeight="1"/>
  </sheetData>
  <mergeCells count="59">
    <mergeCell ref="B1:J1"/>
    <mergeCell ref="A40:J40"/>
    <mergeCell ref="A5:A19"/>
    <mergeCell ref="A20:A37"/>
    <mergeCell ref="B5:B7"/>
    <mergeCell ref="B8:B10"/>
    <mergeCell ref="B11:B13"/>
    <mergeCell ref="B14:B16"/>
    <mergeCell ref="B17:B19"/>
    <mergeCell ref="B20:B22"/>
    <mergeCell ref="B23:B25"/>
    <mergeCell ref="B26:B28"/>
    <mergeCell ref="B29:B31"/>
    <mergeCell ref="B32:B34"/>
    <mergeCell ref="B35:B37"/>
    <mergeCell ref="C5:C7"/>
    <mergeCell ref="C8:C10"/>
    <mergeCell ref="C11:C13"/>
    <mergeCell ref="C14:C16"/>
    <mergeCell ref="C17:C19"/>
    <mergeCell ref="C20:C22"/>
    <mergeCell ref="C23:C25"/>
    <mergeCell ref="C26:C28"/>
    <mergeCell ref="C29:C31"/>
    <mergeCell ref="C32:C34"/>
    <mergeCell ref="C35:C37"/>
    <mergeCell ref="D32:D34"/>
    <mergeCell ref="D5:D7"/>
    <mergeCell ref="D8:D10"/>
    <mergeCell ref="D11:D13"/>
    <mergeCell ref="D14:D16"/>
    <mergeCell ref="D17:D19"/>
    <mergeCell ref="D35:D37"/>
    <mergeCell ref="E5:E7"/>
    <mergeCell ref="E8:E10"/>
    <mergeCell ref="E11:E13"/>
    <mergeCell ref="E14:E16"/>
    <mergeCell ref="E17:E19"/>
    <mergeCell ref="E20:E22"/>
    <mergeCell ref="E23:E25"/>
    <mergeCell ref="E26:E28"/>
    <mergeCell ref="E29:E31"/>
    <mergeCell ref="E32:E34"/>
    <mergeCell ref="E35:E37"/>
    <mergeCell ref="D20:D22"/>
    <mergeCell ref="D23:D25"/>
    <mergeCell ref="D26:D28"/>
    <mergeCell ref="D29:D31"/>
    <mergeCell ref="F5:F7"/>
    <mergeCell ref="F8:F10"/>
    <mergeCell ref="F11:F13"/>
    <mergeCell ref="F14:F16"/>
    <mergeCell ref="F17:F19"/>
    <mergeCell ref="F35:F37"/>
    <mergeCell ref="F20:F22"/>
    <mergeCell ref="F23:F25"/>
    <mergeCell ref="F26:F28"/>
    <mergeCell ref="F29:F31"/>
    <mergeCell ref="F32:F34"/>
  </mergeCells>
  <printOptions horizontalCentered="1"/>
  <pageMargins left="0.15748031496063" right="0.15748031496063" top="0.511811023622047" bottom="0.43307086614173201" header="0.196850393700787" footer="0.23622047244094499"/>
  <pageSetup paperSize="9" scale="72" orientation="landscape"/>
  <headerFooter alignWithMargins="0">
    <oddHeader>&amp;L&amp;12Prilog 7.</oddHeader>
  </headerFooter>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0523CAAC38371245AEFDE3FB1B578B08" ma:contentTypeVersion="10" ma:contentTypeDescription="Create a new document." ma:contentTypeScope="" ma:versionID="c7300dd7847fea93653958bfd8141a78">
  <xsd:schema xmlns:xsd="http://www.w3.org/2001/XMLSchema" xmlns:xs="http://www.w3.org/2001/XMLSchema" xmlns:p="http://schemas.microsoft.com/office/2006/metadata/properties" xmlns:ns2="bf7a2af0-3c4d-462f-a8c1-eded84cc76a1" xmlns:ns3="1fee7bf6-0178-4b90-9348-e91dc6fe0c66" targetNamespace="http://schemas.microsoft.com/office/2006/metadata/properties" ma:root="true" ma:fieldsID="21ecc52c327a39c5ae864903cf72bebd" ns2:_="" ns3:_="">
    <xsd:import namespace="bf7a2af0-3c4d-462f-a8c1-eded84cc76a1"/>
    <xsd:import namespace="1fee7bf6-0178-4b90-9348-e91dc6fe0c6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f7a2af0-3c4d-462f-a8c1-eded84cc76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fee7bf6-0178-4b90-9348-e91dc6fe0c66"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62B0D03-404E-412F-B500-2E5CD1A9C550}">
  <ds:schemaRefs/>
</ds:datastoreItem>
</file>

<file path=customXml/itemProps2.xml><?xml version="1.0" encoding="utf-8"?>
<ds:datastoreItem xmlns:ds="http://schemas.openxmlformats.org/officeDocument/2006/customXml" ds:itemID="{5A06F834-8AB5-4B51-90AF-38775A96757D}">
  <ds:schemaRefs/>
</ds:datastoreItem>
</file>

<file path=customXml/itemProps3.xml><?xml version="1.0" encoding="utf-8"?>
<ds:datastoreItem xmlns:ds="http://schemas.openxmlformats.org/officeDocument/2006/customXml" ds:itemID="{32EF88B3-F913-4948-9A6E-FB50FEBDB4C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9</vt:i4>
      </vt:variant>
      <vt:variant>
        <vt:lpstr>Imenovani rasponi</vt:lpstr>
      </vt:variant>
      <vt:variant>
        <vt:i4>11</vt:i4>
      </vt:variant>
    </vt:vector>
  </HeadingPairs>
  <TitlesOfParts>
    <vt:vector size="20" baseType="lpstr">
      <vt:lpstr>UPUTE</vt:lpstr>
      <vt:lpstr>PRIORITETNE I REFORMSKE MJERE</vt:lpstr>
      <vt:lpstr>INVESTICIJSKE MJERE</vt:lpstr>
      <vt:lpstr>OSTALE MJERE</vt:lpstr>
      <vt:lpstr>PRILOG 1 </vt:lpstr>
      <vt:lpstr>POKAZATELJI ISHODA</vt:lpstr>
      <vt:lpstr>IZVJEĆE MJERE</vt:lpstr>
      <vt:lpstr>IZVJEŠĆE CILJEVI</vt:lpstr>
      <vt:lpstr>TABLICA RIZIKA</vt:lpstr>
      <vt:lpstr>UPUTE!_Toc39225379</vt:lpstr>
      <vt:lpstr>UPUTE!_Toc39225380</vt:lpstr>
      <vt:lpstr>'INVESTICIJSKE MJERE'!Ispis_naslova</vt:lpstr>
      <vt:lpstr>'IZVJEĆE MJERE'!Ispis_naslova</vt:lpstr>
      <vt:lpstr>'OSTALE MJERE'!Ispis_naslova</vt:lpstr>
      <vt:lpstr>'INVESTICIJSKE MJERE'!Podrucje_ispisa</vt:lpstr>
      <vt:lpstr>'IZVJEĆE MJERE'!Podrucje_ispisa</vt:lpstr>
      <vt:lpstr>'IZVJEŠĆE CILJEVI'!Podrucje_ispisa</vt:lpstr>
      <vt:lpstr>'OSTALE MJERE'!Podrucje_ispisa</vt:lpstr>
      <vt:lpstr>'POKAZATELJI ISHODA'!Podrucje_ispisa</vt:lpstr>
      <vt:lpstr>'PRIORITETNE I REFORMSKE MJERE'!Podrucje_ispisa</vt:lpstr>
    </vt:vector>
  </TitlesOfParts>
  <Company>Ministarstvo Financija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Luka.Galic@mrrfeu.hr</dc:creator>
  <cp:lastModifiedBy>Željka Kalšan Novak</cp:lastModifiedBy>
  <cp:lastPrinted>2020-10-14T11:43:00Z</cp:lastPrinted>
  <dcterms:created xsi:type="dcterms:W3CDTF">2010-03-25T12:47:00Z</dcterms:created>
  <dcterms:modified xsi:type="dcterms:W3CDTF">2025-09-19T07:17:00Z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0x0101000523CAAC38371245AEFDE3FB1B578B08</vt:lpwstr>
  </property>
  <property fmtid="{D5CDD505-2E9C-101B-9397-08002B2CF9AE}" pid="3" name="ICV">
    <vt:lpwstr>ED999285477946CB9F61FC936EAD8278_13</vt:lpwstr>
  </property>
  <property fmtid="{D5CDD505-2E9C-101B-9397-08002B2CF9AE}" pid="4" name="KSOProductBuildVer">
    <vt:lpwstr>1033-12.2.0.22549</vt:lpwstr>
  </property>
</Properties>
</file>